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ydneywatercorporation-my.sharepoint.com/personal/scs_sydneywater_com_au/Documents/A From S drive/A SBCOS Work/WUDF/WUDF Variation Request Form/"/>
    </mc:Choice>
  </mc:AlternateContent>
  <xr:revisionPtr revIDLastSave="138" documentId="8_{9B919EDD-D28C-4247-9BDE-B2CD0A5A29DB}" xr6:coauthVersionLast="47" xr6:coauthVersionMax="47" xr10:uidLastSave="{323BF28D-A726-4321-8010-8B3207BCEF5F}"/>
  <workbookProtection workbookAlgorithmName="SHA-512" workbookHashValue="qIlL8Bkcoc4BiS3fD5s+8bbzNLXG91TJ0ERaq8J0tiG5lDySwqDs/wTkS3AR4FWP5uoyIBP8gQIUuIjZgEtuFw==" workbookSaltValue="RPAbpcqPdtpbTndGi5Czwg==" workbookSpinCount="100000" lockStructure="1"/>
  <bookViews>
    <workbookView xWindow="22932" yWindow="-108" windowWidth="23256" windowHeight="12576" xr2:uid="{470F2088-CB9D-4641-862F-83DEFD9B6B6C}"/>
  </bookViews>
  <sheets>
    <sheet name="Instructions" sheetId="6" r:id="rId1"/>
    <sheet name="General" sheetId="1" r:id="rId2"/>
    <sheet name="Water Inputs" sheetId="2" r:id="rId3"/>
    <sheet name="Water Uses" sheetId="4" r:id="rId4"/>
    <sheet name="Water Balance Summary" sheetId="5" state="hidden" r:id="rId5"/>
    <sheet name="Lookups" sheetId="3"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5" i="2" l="1"/>
  <c r="D9" i="2"/>
  <c r="F36" i="2" s="1"/>
  <c r="B72" i="1" l="1"/>
  <c r="G60" i="1"/>
  <c r="F37" i="4" l="1"/>
  <c r="O10" i="4"/>
  <c r="C19" i="5" s="1"/>
  <c r="D11" i="4"/>
  <c r="J41" i="2"/>
  <c r="D19" i="5" l="1"/>
  <c r="J84" i="4" l="1"/>
  <c r="J82" i="4"/>
  <c r="J80" i="4"/>
  <c r="J78" i="4"/>
  <c r="J103" i="4"/>
  <c r="J101" i="4"/>
  <c r="J99" i="4"/>
  <c r="J97" i="4"/>
  <c r="J105" i="4" l="1"/>
  <c r="C25" i="5" s="1"/>
  <c r="C21" i="5"/>
  <c r="C11" i="5"/>
  <c r="C5" i="5"/>
  <c r="J86" i="4"/>
  <c r="C23" i="5" s="1"/>
  <c r="C27" i="5" l="1"/>
  <c r="H59" i="4"/>
  <c r="F59" i="4"/>
  <c r="D59" i="4"/>
  <c r="H24" i="4"/>
  <c r="F24" i="4"/>
  <c r="D24" i="4"/>
  <c r="J45" i="2"/>
  <c r="J43" i="2"/>
  <c r="C9" i="5"/>
  <c r="L60" i="1"/>
  <c r="D61" i="4" l="1"/>
  <c r="D26" i="4"/>
  <c r="F26" i="4" s="1"/>
  <c r="F47" i="2"/>
  <c r="C13" i="5" s="1"/>
  <c r="C15" i="5" s="1"/>
  <c r="C30" i="5" s="1"/>
  <c r="B32" i="5" s="1"/>
  <c r="H47" i="2" l="1"/>
</calcChain>
</file>

<file path=xl/sharedStrings.xml><?xml version="1.0" encoding="utf-8"?>
<sst xmlns="http://schemas.openxmlformats.org/spreadsheetml/2006/main" count="198" uniqueCount="185">
  <si>
    <t>Account Details - Please refer to your Sydney Water bill as needed</t>
  </si>
  <si>
    <t>Business Details</t>
  </si>
  <si>
    <t>Does the property include a food service (preparation) activity?</t>
  </si>
  <si>
    <t>Yes</t>
  </si>
  <si>
    <t>No</t>
  </si>
  <si>
    <t>Unknown</t>
  </si>
  <si>
    <t>Were there any significant leaks in the past 12 months?</t>
  </si>
  <si>
    <t>Has there been any change of property use in the past 12 months?</t>
  </si>
  <si>
    <t>Was the property fully occupied over the past 12 months?</t>
  </si>
  <si>
    <t>Is domestic water use sub-metered?</t>
  </si>
  <si>
    <t>Meter number</t>
  </si>
  <si>
    <t>Comments:</t>
  </si>
  <si>
    <t>Irrigation</t>
  </si>
  <si>
    <t>Livestock</t>
  </si>
  <si>
    <t>Swimming pool top-up</t>
  </si>
  <si>
    <t>Property uses - select all that apply</t>
  </si>
  <si>
    <t>Please identify how the property is used by selecting all that apply from this list.</t>
  </si>
  <si>
    <t>Water supplied by Sydney Water (12 months) - Refer to water bill(s)</t>
  </si>
  <si>
    <t>Alternate water supplies to onsite activities</t>
  </si>
  <si>
    <t>Source</t>
  </si>
  <si>
    <t>Metered (Y/N)</t>
  </si>
  <si>
    <t>Primary use</t>
  </si>
  <si>
    <t>Disposal</t>
  </si>
  <si>
    <t>Steam loss</t>
  </si>
  <si>
    <t>Onsite reuse</t>
  </si>
  <si>
    <t>Wastewater network</t>
  </si>
  <si>
    <t>Yes/No</t>
  </si>
  <si>
    <t>Uses</t>
  </si>
  <si>
    <t>Waste Disposal</t>
  </si>
  <si>
    <t>Commercial waste service</t>
  </si>
  <si>
    <t>Note: Sydney Water may require evidence to support the listed estimates of other water supplied, its uses, and waste  management method.</t>
  </si>
  <si>
    <t>Feedstock type</t>
  </si>
  <si>
    <t>Units / year</t>
  </si>
  <si>
    <t>Please describe the basis for your feedstocks volume estimates, including records kept. Sydney Water may require copies of supporting documents.</t>
  </si>
  <si>
    <t>Is the site regularly irrigated?</t>
  </si>
  <si>
    <t>Area irrigated (sq m)?</t>
  </si>
  <si>
    <t>Submetered?</t>
  </si>
  <si>
    <t>Irrigation meter  ID</t>
  </si>
  <si>
    <t>Meter 1</t>
  </si>
  <si>
    <t>Meter 2</t>
  </si>
  <si>
    <t>Annual metered volume</t>
  </si>
  <si>
    <t>Your comments about your irrigation water usage</t>
  </si>
  <si>
    <t>Irrigation (Sydney Water will advise what supporting documentation is required)</t>
  </si>
  <si>
    <t>Cooling tower losses</t>
  </si>
  <si>
    <t>Does the site have evaporative cooling towers?</t>
  </si>
  <si>
    <t>Cooling tower</t>
  </si>
  <si>
    <t>Freshwater</t>
  </si>
  <si>
    <t>Bleedwater</t>
  </si>
  <si>
    <t>N/A</t>
  </si>
  <si>
    <t>Are cooling towers sub-metered?</t>
  </si>
  <si>
    <t>Cooling tower sub-meter location:</t>
  </si>
  <si>
    <t>Cooling tower meter numbers</t>
  </si>
  <si>
    <t>CT1</t>
  </si>
  <si>
    <t>CT2</t>
  </si>
  <si>
    <t>CT3</t>
  </si>
  <si>
    <t>CT meter start date</t>
  </si>
  <si>
    <t>CT meter start reading</t>
  </si>
  <si>
    <t>CT meter end date</t>
  </si>
  <si>
    <t>CT meter end reading</t>
  </si>
  <si>
    <t>CT meter volumes</t>
  </si>
  <si>
    <t>CT Recycle</t>
  </si>
  <si>
    <t>Water retained in product</t>
  </si>
  <si>
    <t xml:space="preserve">Do you produce products that contain water? </t>
  </si>
  <si>
    <t>Unit of sale</t>
  </si>
  <si>
    <t>Water volume / year (kL)</t>
  </si>
  <si>
    <t>Water volume / unit (L)</t>
  </si>
  <si>
    <t>Total retained product water (kL / year)</t>
  </si>
  <si>
    <t>Your total metered water supply from Sydney Water</t>
  </si>
  <si>
    <t>Your estimated aditional water inputs</t>
  </si>
  <si>
    <t>Volume (kL/year)</t>
  </si>
  <si>
    <t>Estimated irrigation water volume</t>
  </si>
  <si>
    <t>Estimated cooling tower losses</t>
  </si>
  <si>
    <t>Estimated average annual irrigation  (mm)</t>
  </si>
  <si>
    <t>Estimated water requirement (kL)</t>
  </si>
  <si>
    <t>Process feedstock  imported</t>
  </si>
  <si>
    <t>Use</t>
  </si>
  <si>
    <t>Water retained in product produced</t>
  </si>
  <si>
    <t>sq m</t>
  </si>
  <si>
    <t>Water feature evaporation</t>
  </si>
  <si>
    <t>Additional Information - estimation parameters</t>
  </si>
  <si>
    <t>Annual cooling tower water volume (kL)</t>
  </si>
  <si>
    <t>Off-site disposal</t>
  </si>
  <si>
    <t>Other environment losses</t>
  </si>
  <si>
    <t>Comments - include details of supporting information provided</t>
  </si>
  <si>
    <t>Water volume  / instance (L)</t>
  </si>
  <si>
    <t>Onsite capture for re-use</t>
  </si>
  <si>
    <t>Run-off / environment</t>
  </si>
  <si>
    <t>Other - describe in comments</t>
  </si>
  <si>
    <t>Hand-held hose</t>
  </si>
  <si>
    <t>Unit volume (L)</t>
  </si>
  <si>
    <t>Property Details - Please provide details for the property that is the subject of this WUDF variation request</t>
  </si>
  <si>
    <t>Current WUDF (from your Sydney Water bill)</t>
  </si>
  <si>
    <t>Calculated WUDF</t>
  </si>
  <si>
    <t>Your current WUDF</t>
  </si>
  <si>
    <t>Instructions and overview</t>
  </si>
  <si>
    <t>First, what is your estimated average daily water use?</t>
  </si>
  <si>
    <t>About the worksheets</t>
  </si>
  <si>
    <t>Tips to complete the form</t>
  </si>
  <si>
    <t xml:space="preserve">Complete this form if you’d like to vary your wastewater usage discharge factor (WUDF). This form provides a structure for you to capture the information we need to consider a variation. Please email it to businesscustomers@sydneywater.com.au </t>
  </si>
  <si>
    <t>Please list activities that generate trade waste (if any)</t>
  </si>
  <si>
    <t>Annual start reading (kL)</t>
  </si>
  <si>
    <t>Annual end reading (kL)</t>
  </si>
  <si>
    <t>Calculated 12-month domestic consumption (kL)</t>
  </si>
  <si>
    <t>Contact email address:</t>
  </si>
  <si>
    <t>Average CT recycle rate (please select)</t>
  </si>
  <si>
    <t>Please provide details of how you calculated  the details that your supplied. Sydney Water will require supporting evidence.</t>
  </si>
  <si>
    <t>Additional information</t>
  </si>
  <si>
    <t xml:space="preserve"> Water not discharged to Sydney Water wastewater systems (select all that apply)</t>
  </si>
  <si>
    <t>Please identify onsite activities that divert the water supplied away from the Sydney Water wastewater systems</t>
  </si>
  <si>
    <t>This volume estimate will be included in wastewater volume calculations. However, billed WUDF is capped at 100% based on Sydney Water metered supply.</t>
  </si>
  <si>
    <t>Process feedstocks (received liquid product) inventory</t>
  </si>
  <si>
    <t>Annual volume (kL)</t>
  </si>
  <si>
    <t>Water balance summary and estimated WUDF</t>
  </si>
  <si>
    <t>Key parameters</t>
  </si>
  <si>
    <t>Total water inputs (estimated)</t>
  </si>
  <si>
    <t>Your estimated cooling tower annual losses (kL)</t>
  </si>
  <si>
    <t>Water and other liquids not discharged to Sydney Water wastewater systems</t>
  </si>
  <si>
    <t>End reading volume (kL)</t>
  </si>
  <si>
    <t>Total other uses - not discharged to Sydney Water wastewater systems</t>
  </si>
  <si>
    <t>This form contains the 3 information collection worksheets below:</t>
  </si>
  <si>
    <r>
      <rPr>
        <b/>
        <sz val="11"/>
        <color theme="1"/>
        <rFont val="Calibri"/>
        <family val="2"/>
        <scheme val="minor"/>
      </rPr>
      <t>1</t>
    </r>
    <r>
      <rPr>
        <sz val="11"/>
        <color theme="1"/>
        <rFont val="Calibri"/>
        <family val="2"/>
        <scheme val="minor"/>
      </rPr>
      <t xml:space="preserve"> All fields where you can input figures are shaded light blue.  These are the only editable fields.  </t>
    </r>
  </si>
  <si>
    <r>
      <rPr>
        <b/>
        <sz val="11"/>
        <color theme="1"/>
        <rFont val="Calibri"/>
        <family val="2"/>
        <scheme val="minor"/>
      </rPr>
      <t>2</t>
    </r>
    <r>
      <rPr>
        <sz val="11"/>
        <color theme="1"/>
        <rFont val="Calibri"/>
        <family val="2"/>
        <scheme val="minor"/>
      </rPr>
      <t xml:space="preserve"> Fields containing drop-down boxes have a dark border.</t>
    </r>
  </si>
  <si>
    <r>
      <rPr>
        <b/>
        <sz val="11"/>
        <color theme="1"/>
        <rFont val="Calibri"/>
        <family val="2"/>
        <scheme val="minor"/>
      </rPr>
      <t>3</t>
    </r>
    <r>
      <rPr>
        <sz val="11"/>
        <color theme="1"/>
        <rFont val="Calibri"/>
        <family val="2"/>
        <scheme val="minor"/>
      </rPr>
      <t xml:space="preserve"> Calculated fields (protected, and not for data entry) are shaded yellow.</t>
    </r>
  </si>
  <si>
    <r>
      <rPr>
        <b/>
        <sz val="11"/>
        <color theme="1"/>
        <rFont val="Calibri"/>
        <family val="2"/>
        <scheme val="minor"/>
      </rPr>
      <t>4</t>
    </r>
    <r>
      <rPr>
        <sz val="11"/>
        <color theme="1"/>
        <rFont val="Calibri"/>
        <family val="2"/>
        <scheme val="minor"/>
      </rPr>
      <t xml:space="preserve"> The checkboxes in the </t>
    </r>
    <r>
      <rPr>
        <b/>
        <sz val="11"/>
        <color theme="1"/>
        <rFont val="Calibri"/>
        <family val="2"/>
        <scheme val="minor"/>
      </rPr>
      <t>General</t>
    </r>
    <r>
      <rPr>
        <sz val="11"/>
        <color theme="1"/>
        <rFont val="Calibri"/>
        <family val="2"/>
        <scheme val="minor"/>
      </rPr>
      <t xml:space="preserve"> worksheet list business activities. Select all that apply to your business.</t>
    </r>
  </si>
  <si>
    <r>
      <rPr>
        <b/>
        <sz val="11"/>
        <color theme="1"/>
        <rFont val="Calibri"/>
        <family val="2"/>
        <scheme val="minor"/>
      </rPr>
      <t>5</t>
    </r>
    <r>
      <rPr>
        <sz val="11"/>
        <color theme="1"/>
        <rFont val="Calibri"/>
        <family val="2"/>
        <scheme val="minor"/>
      </rPr>
      <t xml:space="preserve"> The </t>
    </r>
    <r>
      <rPr>
        <b/>
        <sz val="11"/>
        <color theme="1"/>
        <rFont val="Calibri"/>
        <family val="2"/>
        <scheme val="minor"/>
      </rPr>
      <t>General</t>
    </r>
    <r>
      <rPr>
        <sz val="11"/>
        <color theme="1"/>
        <rFont val="Calibri"/>
        <family val="2"/>
        <scheme val="minor"/>
      </rPr>
      <t xml:space="preserve"> worksheet also includes a list of common uses for water.  We'll use this to cross-check the information you provide.</t>
    </r>
  </si>
  <si>
    <t>WUDF variation request form</t>
  </si>
  <si>
    <t>General</t>
  </si>
  <si>
    <t>Company trading name</t>
  </si>
  <si>
    <t>Company ABN</t>
  </si>
  <si>
    <t>Sydney Water account number</t>
  </si>
  <si>
    <t>Primary contact name</t>
  </si>
  <si>
    <t>Email address</t>
  </si>
  <si>
    <t>Trade waste agreement number (if any)</t>
  </si>
  <si>
    <t>Mobile phone number</t>
  </si>
  <si>
    <t>Other phone number</t>
  </si>
  <si>
    <t>Street address</t>
  </si>
  <si>
    <t>Suburb</t>
  </si>
  <si>
    <t>Lot number</t>
  </si>
  <si>
    <t>Postcode</t>
  </si>
  <si>
    <t>Plan number</t>
  </si>
  <si>
    <t>Number of employees</t>
  </si>
  <si>
    <t>Per employee (kL)</t>
  </si>
  <si>
    <t>Livestock / Animals</t>
  </si>
  <si>
    <t xml:space="preserve">Other - describe </t>
  </si>
  <si>
    <t>Evaporative loss</t>
  </si>
  <si>
    <t>Cleaning run-off</t>
  </si>
  <si>
    <t>Evaporative cooling towers</t>
  </si>
  <si>
    <t>Retained in product</t>
  </si>
  <si>
    <t>Water Inputs</t>
  </si>
  <si>
    <t>Potable water (kL)</t>
  </si>
  <si>
    <t>Recycled water (kL)</t>
  </si>
  <si>
    <t>Metered water supplied (kL)</t>
  </si>
  <si>
    <t>Rainwater (tank water)</t>
  </si>
  <si>
    <t>Bore water</t>
  </si>
  <si>
    <t>Recycled onsite</t>
  </si>
  <si>
    <t>Dam water</t>
  </si>
  <si>
    <t>Pumped from river</t>
  </si>
  <si>
    <t>Other</t>
  </si>
  <si>
    <t>Water cartage</t>
  </si>
  <si>
    <t>Received liquid product</t>
  </si>
  <si>
    <t>Comments and clarifications</t>
  </si>
  <si>
    <t>Estimated annual alternate water use (kL)</t>
  </si>
  <si>
    <t>Total estimated annual water consumption (kL)</t>
  </si>
  <si>
    <t>Unit (e.g. tanker)</t>
  </si>
  <si>
    <t>Annual total feedstock volume</t>
  </si>
  <si>
    <t>Start reading date</t>
  </si>
  <si>
    <t>Start reading volume (kL)</t>
  </si>
  <si>
    <t>End reading date</t>
  </si>
  <si>
    <t>Total metered irrigation water volume</t>
  </si>
  <si>
    <t>HVAC consultant - contact name</t>
  </si>
  <si>
    <t>Contact phone</t>
  </si>
  <si>
    <t>Product type (e.g. ice, soft drink, etc.)</t>
  </si>
  <si>
    <t>Other water uses - not discharged to Sydney Water wastewater systems (please note any other specific uses or losses of water other than discharge to wastewater systems)</t>
  </si>
  <si>
    <r>
      <rPr>
        <b/>
        <sz val="11"/>
        <color theme="1"/>
        <rFont val="Calibri"/>
        <family val="2"/>
        <scheme val="minor"/>
      </rPr>
      <t>Water Uses</t>
    </r>
    <r>
      <rPr>
        <sz val="11"/>
        <color theme="1"/>
        <rFont val="Calibri"/>
        <family val="2"/>
        <scheme val="minor"/>
      </rPr>
      <t xml:space="preserve">
This worksheet captures the key elements of how water is used, disposed of, or lost to the environment. 
This analysis will allow calculation of the volume discharged to the Sydney Water wastewater systems.</t>
    </r>
  </si>
  <si>
    <t>The figures below summarise the annual water balance information provided and the estimated WUDF as calculated from those details.</t>
  </si>
  <si>
    <t>Water inputs summary</t>
  </si>
  <si>
    <t>Water outputs summary</t>
  </si>
  <si>
    <r>
      <t xml:space="preserve">Other water losses or uses </t>
    </r>
    <r>
      <rPr>
        <sz val="11"/>
        <color theme="1"/>
        <rFont val="Calibri"/>
        <family val="2"/>
      </rPr>
      <t>–</t>
    </r>
    <r>
      <rPr>
        <sz val="11"/>
        <color theme="1"/>
        <rFont val="Calibri"/>
        <family val="2"/>
        <scheme val="minor"/>
      </rPr>
      <t xml:space="preserve"> not discharged to Sydney Water wastewater systems</t>
    </r>
  </si>
  <si>
    <t>Estimated water volume consumed (not discharged)</t>
  </si>
  <si>
    <r>
      <rPr>
        <sz val="11"/>
        <color theme="1"/>
        <rFont val="Calibri"/>
        <family val="2"/>
      </rPr>
      <t xml:space="preserve">● </t>
    </r>
    <r>
      <rPr>
        <sz val="11"/>
        <color theme="1"/>
        <rFont val="Calibri"/>
        <family val="2"/>
        <scheme val="minor"/>
      </rPr>
      <t xml:space="preserve">If it's </t>
    </r>
    <r>
      <rPr>
        <b/>
        <sz val="11"/>
        <color theme="1"/>
        <rFont val="Calibri"/>
        <family val="2"/>
        <scheme val="minor"/>
      </rPr>
      <t>between 7kL and 12kL</t>
    </r>
    <r>
      <rPr>
        <sz val="11"/>
        <color theme="1"/>
        <rFont val="Calibri"/>
        <family val="2"/>
        <scheme val="minor"/>
      </rPr>
      <t>, you'll probably require direct discharge metering to provide the evidence required to request a WUDF variation. However, this form may be a convenient tool for you to estimate your property's discharge volume and its likely WUDF.</t>
    </r>
  </si>
  <si>
    <r>
      <rPr>
        <sz val="11"/>
        <color theme="1"/>
        <rFont val="Calibri"/>
        <family val="2"/>
      </rPr>
      <t xml:space="preserve">● </t>
    </r>
    <r>
      <rPr>
        <sz val="11"/>
        <color theme="1"/>
        <rFont val="Calibri"/>
        <family val="2"/>
        <scheme val="minor"/>
      </rPr>
      <t xml:space="preserve">If it's </t>
    </r>
    <r>
      <rPr>
        <b/>
        <sz val="11"/>
        <color theme="1"/>
        <rFont val="Calibri"/>
        <family val="2"/>
        <scheme val="minor"/>
      </rPr>
      <t>above 12kL</t>
    </r>
    <r>
      <rPr>
        <sz val="11"/>
        <color theme="1"/>
        <rFont val="Calibri"/>
        <family val="2"/>
        <scheme val="minor"/>
      </rPr>
      <t xml:space="preserve">, you'll probably require direct discharge metering.  A Hydraulic consultant must certify the method you use to derive the wastewater discharge volume and likely WUDF. </t>
    </r>
  </si>
  <si>
    <r>
      <rPr>
        <sz val="11"/>
        <color theme="1"/>
        <rFont val="Calibri"/>
        <family val="2"/>
      </rPr>
      <t>●</t>
    </r>
    <r>
      <rPr>
        <sz val="8"/>
        <color theme="1"/>
        <rFont val="Calibri"/>
        <family val="2"/>
      </rPr>
      <t xml:space="preserve"> </t>
    </r>
    <r>
      <rPr>
        <sz val="11"/>
        <color theme="1"/>
        <rFont val="Calibri"/>
        <family val="2"/>
        <scheme val="minor"/>
      </rPr>
      <t xml:space="preserve">If it's </t>
    </r>
    <r>
      <rPr>
        <b/>
        <sz val="11"/>
        <color theme="1"/>
        <rFont val="Calibri"/>
        <family val="2"/>
        <scheme val="minor"/>
      </rPr>
      <t>less than 7kL</t>
    </r>
    <r>
      <rPr>
        <sz val="11"/>
        <color theme="1"/>
        <rFont val="Calibri"/>
        <family val="2"/>
        <scheme val="minor"/>
      </rPr>
      <t>, you can use this form as a water inventory tool to estimate your property's WUDF.</t>
    </r>
  </si>
  <si>
    <r>
      <rPr>
        <sz val="11"/>
        <color theme="1"/>
        <rFont val="Calibri"/>
        <family val="2"/>
      </rPr>
      <t>●</t>
    </r>
    <r>
      <rPr>
        <sz val="11"/>
        <color theme="1"/>
        <rFont val="Calibri"/>
        <family val="2"/>
        <scheme val="minor"/>
      </rPr>
      <t xml:space="preserve"> </t>
    </r>
    <r>
      <rPr>
        <b/>
        <sz val="11"/>
        <color theme="1"/>
        <rFont val="Calibri"/>
        <family val="2"/>
        <scheme val="minor"/>
      </rPr>
      <t>General</t>
    </r>
    <r>
      <rPr>
        <sz val="11"/>
        <color theme="1"/>
        <rFont val="Calibri"/>
        <family val="2"/>
        <scheme val="minor"/>
      </rPr>
      <t xml:space="preserve"> worksheet </t>
    </r>
    <r>
      <rPr>
        <sz val="11"/>
        <color theme="1"/>
        <rFont val="Calibri"/>
        <family val="2"/>
      </rPr>
      <t>–</t>
    </r>
    <r>
      <rPr>
        <sz val="11"/>
        <color theme="1"/>
        <rFont val="Calibri"/>
        <family val="2"/>
        <scheme val="minor"/>
      </rPr>
      <t xml:space="preserve"> collects  basic information about your Sydney Water account and your business activities.</t>
    </r>
  </si>
  <si>
    <r>
      <rPr>
        <b/>
        <sz val="11"/>
        <color theme="1"/>
        <rFont val="Calibri"/>
        <family val="2"/>
      </rPr>
      <t>●</t>
    </r>
    <r>
      <rPr>
        <b/>
        <sz val="11"/>
        <color theme="1"/>
        <rFont val="Calibri"/>
        <family val="2"/>
        <scheme val="minor"/>
      </rPr>
      <t xml:space="preserve"> Water Inputs</t>
    </r>
    <r>
      <rPr>
        <sz val="11"/>
        <color theme="1"/>
        <rFont val="Calibri"/>
        <family val="2"/>
        <scheme val="minor"/>
      </rPr>
      <t xml:space="preserve"> worksheet </t>
    </r>
    <r>
      <rPr>
        <sz val="11"/>
        <color theme="1"/>
        <rFont val="Calibri"/>
        <family val="2"/>
      </rPr>
      <t xml:space="preserve">– </t>
    </r>
    <r>
      <rPr>
        <sz val="11"/>
        <color theme="1"/>
        <rFont val="Calibri"/>
        <family val="2"/>
        <scheme val="minor"/>
      </rPr>
      <t>quantifies the water supplied by Sydney Water and other inputs to your business that may be used or discharged as wastewater to our wastewater systems.</t>
    </r>
  </si>
  <si>
    <r>
      <rPr>
        <b/>
        <sz val="11"/>
        <color theme="1"/>
        <rFont val="Calibri"/>
        <family val="2"/>
      </rPr>
      <t>●</t>
    </r>
    <r>
      <rPr>
        <b/>
        <sz val="11"/>
        <color theme="1"/>
        <rFont val="Calibri"/>
        <family val="2"/>
        <scheme val="minor"/>
      </rPr>
      <t xml:space="preserve"> Water Uses</t>
    </r>
    <r>
      <rPr>
        <sz val="11"/>
        <color theme="1"/>
        <rFont val="Calibri"/>
        <family val="2"/>
        <scheme val="minor"/>
      </rPr>
      <t xml:space="preserve"> worksheet </t>
    </r>
    <r>
      <rPr>
        <sz val="11"/>
        <color theme="1"/>
        <rFont val="Calibri"/>
        <family val="2"/>
      </rPr>
      <t>–</t>
    </r>
    <r>
      <rPr>
        <sz val="11"/>
        <color theme="1"/>
        <rFont val="Calibri"/>
        <family val="2"/>
        <scheme val="minor"/>
      </rPr>
      <t xml:space="preserve"> provides a detailed inventory of the ways that water in your business is used that prevent it from being discharged to our wastewater systems.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</si>
</sst>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4" x14ac:knownFonts="1">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i/>
      <sz val="11"/>
      <color theme="1"/>
      <name val="Calibri"/>
      <family val="2"/>
      <scheme val="minor"/>
    </font>
    <font>
      <i/>
      <sz val="10"/>
      <color theme="1"/>
      <name val="Calibri"/>
      <family val="2"/>
      <scheme val="minor"/>
    </font>
    <font>
      <sz val="11"/>
      <color theme="1"/>
      <name val="Calibri"/>
      <family val="2"/>
      <scheme val="minor"/>
    </font>
    <font>
      <b/>
      <sz val="11"/>
      <color rgb="FFFF0000"/>
      <name val="Calibri"/>
      <family val="2"/>
      <scheme val="minor"/>
    </font>
    <font>
      <b/>
      <sz val="18"/>
      <color theme="1"/>
      <name val="Calibri"/>
      <family val="2"/>
      <scheme val="minor"/>
    </font>
    <font>
      <sz val="8"/>
      <color rgb="FF000000"/>
      <name val="Segoe UI"/>
      <family val="2"/>
    </font>
    <font>
      <sz val="11"/>
      <color theme="1"/>
      <name val="Calibri"/>
      <family val="2"/>
    </font>
    <font>
      <sz val="8"/>
      <color theme="1"/>
      <name val="Calibri"/>
      <family val="2"/>
    </font>
    <font>
      <b/>
      <sz val="11"/>
      <color theme="1"/>
      <name val="Calibri"/>
      <family val="2"/>
    </font>
  </fonts>
  <fills count="9">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bgColor indexed="64"/>
      </patternFill>
    </fill>
  </fills>
  <borders count="14">
    <border>
      <left/>
      <right/>
      <top/>
      <bottom/>
      <diagonal/>
    </border>
    <border>
      <left style="thin">
        <color rgb="FF002060"/>
      </left>
      <right style="thin">
        <color rgb="FF002060"/>
      </right>
      <top style="thin">
        <color rgb="FF002060"/>
      </top>
      <bottom style="thin">
        <color rgb="FF00206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s>
  <cellStyleXfs count="3">
    <xf numFmtId="0" fontId="0" fillId="0" borderId="0"/>
    <xf numFmtId="43" fontId="7" fillId="0" borderId="0" applyFont="0" applyFill="0" applyBorder="0" applyAlignment="0" applyProtection="0"/>
    <xf numFmtId="9" fontId="7" fillId="0" borderId="0" applyFont="0" applyFill="0" applyBorder="0" applyAlignment="0" applyProtection="0"/>
  </cellStyleXfs>
  <cellXfs count="95">
    <xf numFmtId="0" fontId="0" fillId="0" borderId="0" xfId="0"/>
    <xf numFmtId="0" fontId="0" fillId="2" borderId="0" xfId="0" applyFill="1"/>
    <xf numFmtId="0" fontId="0" fillId="0" borderId="0" xfId="0" applyAlignment="1">
      <alignment horizontal="right" vertical="top"/>
    </xf>
    <xf numFmtId="0" fontId="0" fillId="0" borderId="0" xfId="0" applyAlignment="1">
      <alignment horizontal="left"/>
    </xf>
    <xf numFmtId="0" fontId="0" fillId="0" borderId="0" xfId="0" applyAlignment="1">
      <alignment horizontal="right"/>
    </xf>
    <xf numFmtId="0" fontId="0" fillId="4" borderId="0" xfId="0" applyFill="1"/>
    <xf numFmtId="0" fontId="0" fillId="5" borderId="0" xfId="0" applyFill="1"/>
    <xf numFmtId="0" fontId="2" fillId="0" borderId="0" xfId="0" applyFont="1"/>
    <xf numFmtId="0" fontId="2" fillId="4" borderId="0" xfId="0" applyFont="1" applyFill="1"/>
    <xf numFmtId="0" fontId="0" fillId="0" borderId="0" xfId="0" applyAlignment="1">
      <alignment vertical="center"/>
    </xf>
    <xf numFmtId="0" fontId="2" fillId="4" borderId="0" xfId="0" applyFont="1" applyFill="1" applyAlignment="1">
      <alignment vertical="center"/>
    </xf>
    <xf numFmtId="0" fontId="6" fillId="0" borderId="0" xfId="0" applyFont="1" applyAlignment="1">
      <alignment vertical="center" wrapText="1"/>
    </xf>
    <xf numFmtId="0" fontId="2" fillId="0" borderId="0" xfId="0" applyFont="1" applyAlignment="1">
      <alignment vertical="center"/>
    </xf>
    <xf numFmtId="0" fontId="1" fillId="0" borderId="0" xfId="0" applyFont="1"/>
    <xf numFmtId="0" fontId="2" fillId="0" borderId="0" xfId="0" applyFont="1" applyAlignment="1">
      <alignment horizontal="center"/>
    </xf>
    <xf numFmtId="0" fontId="2" fillId="0" borderId="0" xfId="0" applyFont="1" applyAlignment="1">
      <alignment horizontal="center" vertical="top"/>
    </xf>
    <xf numFmtId="0" fontId="2" fillId="0" borderId="0" xfId="0" applyFont="1" applyAlignment="1">
      <alignment horizontal="center" vertical="top" wrapText="1"/>
    </xf>
    <xf numFmtId="0" fontId="2" fillId="0" borderId="2" xfId="0" applyFont="1" applyBorder="1"/>
    <xf numFmtId="0" fontId="2" fillId="0" borderId="3" xfId="0" applyFont="1" applyBorder="1"/>
    <xf numFmtId="0" fontId="2" fillId="4" borderId="4" xfId="0" applyFont="1" applyFill="1" applyBorder="1"/>
    <xf numFmtId="0" fontId="0" fillId="0" borderId="2" xfId="0" applyBorder="1"/>
    <xf numFmtId="0" fontId="0" fillId="0" borderId="3" xfId="0" applyBorder="1"/>
    <xf numFmtId="0" fontId="0" fillId="0" borderId="0" xfId="0" applyAlignment="1">
      <alignment horizontal="center"/>
    </xf>
    <xf numFmtId="9" fontId="0" fillId="0" borderId="0" xfId="2" applyFont="1" applyAlignment="1">
      <alignment horizontal="center"/>
    </xf>
    <xf numFmtId="0" fontId="2" fillId="5" borderId="0" xfId="0" applyFont="1" applyFill="1"/>
    <xf numFmtId="0" fontId="0" fillId="5" borderId="0" xfId="0" applyFill="1" applyAlignment="1">
      <alignment horizontal="center"/>
    </xf>
    <xf numFmtId="0" fontId="0" fillId="0" borderId="6" xfId="0" applyBorder="1"/>
    <xf numFmtId="0" fontId="0" fillId="0" borderId="7" xfId="0" applyBorder="1"/>
    <xf numFmtId="0" fontId="0" fillId="0" borderId="8" xfId="0" applyBorder="1"/>
    <xf numFmtId="0" fontId="0" fillId="0" borderId="9" xfId="0" applyBorder="1"/>
    <xf numFmtId="0" fontId="3" fillId="0" borderId="0" xfId="0" applyFont="1"/>
    <xf numFmtId="164" fontId="0" fillId="0" borderId="0" xfId="1" applyNumberFormat="1" applyFont="1" applyFill="1"/>
    <xf numFmtId="0" fontId="8" fillId="0" borderId="0" xfId="0" applyFont="1"/>
    <xf numFmtId="164" fontId="0" fillId="0" borderId="0" xfId="1" applyNumberFormat="1" applyFont="1" applyAlignment="1">
      <alignment horizontal="center"/>
    </xf>
    <xf numFmtId="164" fontId="0" fillId="0" borderId="4" xfId="1" applyNumberFormat="1" applyFont="1" applyBorder="1" applyAlignment="1">
      <alignment horizontal="center"/>
    </xf>
    <xf numFmtId="164" fontId="0" fillId="0" borderId="0" xfId="1" applyNumberFormat="1" applyFont="1"/>
    <xf numFmtId="0" fontId="0" fillId="2" borderId="0" xfId="0" applyFill="1" applyProtection="1">
      <protection locked="0"/>
    </xf>
    <xf numFmtId="49" fontId="0" fillId="2" borderId="0" xfId="0" applyNumberFormat="1" applyFill="1" applyProtection="1">
      <protection locked="0"/>
    </xf>
    <xf numFmtId="9" fontId="0" fillId="2" borderId="0" xfId="0" applyNumberFormat="1" applyFill="1" applyProtection="1">
      <protection locked="0"/>
    </xf>
    <xf numFmtId="0" fontId="0" fillId="2" borderId="13" xfId="0" applyFill="1" applyBorder="1" applyProtection="1">
      <protection locked="0"/>
    </xf>
    <xf numFmtId="0" fontId="0" fillId="2" borderId="1" xfId="0" applyFill="1" applyBorder="1" applyProtection="1">
      <protection locked="0"/>
    </xf>
    <xf numFmtId="164" fontId="0" fillId="2" borderId="0" xfId="1" applyNumberFormat="1" applyFont="1" applyFill="1" applyProtection="1">
      <protection locked="0"/>
    </xf>
    <xf numFmtId="0" fontId="0" fillId="0" borderId="0" xfId="0" applyAlignment="1">
      <alignment wrapText="1"/>
    </xf>
    <xf numFmtId="0" fontId="2" fillId="0" borderId="0" xfId="0" applyFont="1" applyAlignment="1">
      <alignment wrapText="1"/>
    </xf>
    <xf numFmtId="0" fontId="0" fillId="0" borderId="0" xfId="0" applyProtection="1">
      <protection locked="0"/>
    </xf>
    <xf numFmtId="0" fontId="9" fillId="0" borderId="0" xfId="0" applyFont="1"/>
    <xf numFmtId="0" fontId="0" fillId="0" borderId="0" xfId="0" applyFill="1" applyProtection="1">
      <protection locked="0"/>
    </xf>
    <xf numFmtId="0" fontId="0" fillId="0" borderId="0" xfId="0"/>
    <xf numFmtId="0" fontId="0" fillId="0" borderId="0" xfId="0"/>
    <xf numFmtId="0" fontId="0" fillId="0" borderId="0" xfId="0" applyAlignment="1">
      <alignment wrapText="1"/>
    </xf>
    <xf numFmtId="0" fontId="8" fillId="0" borderId="0" xfId="0" applyFont="1" applyAlignment="1">
      <alignment horizontal="center"/>
    </xf>
    <xf numFmtId="0" fontId="0" fillId="2" borderId="0" xfId="0" applyFill="1" applyProtection="1">
      <protection locked="0"/>
    </xf>
    <xf numFmtId="0" fontId="2" fillId="3" borderId="0" xfId="0" applyFont="1" applyFill="1"/>
    <xf numFmtId="0" fontId="5" fillId="0" borderId="0" xfId="0" applyFont="1" applyAlignment="1">
      <alignment wrapText="1"/>
    </xf>
    <xf numFmtId="0" fontId="0" fillId="0" borderId="0" xfId="0" applyAlignment="1">
      <alignment horizontal="left"/>
    </xf>
    <xf numFmtId="0" fontId="4" fillId="6" borderId="0" xfId="0" applyFont="1" applyFill="1" applyAlignment="1">
      <alignment horizontal="center"/>
    </xf>
    <xf numFmtId="0" fontId="0" fillId="2" borderId="0" xfId="0" applyFill="1" applyAlignment="1" applyProtection="1">
      <alignment horizontal="center"/>
      <protection locked="0"/>
    </xf>
    <xf numFmtId="0" fontId="5" fillId="0" borderId="0" xfId="0" applyFont="1" applyAlignment="1">
      <alignment horizontal="left" vertical="center" wrapText="1"/>
    </xf>
    <xf numFmtId="0" fontId="0" fillId="0" borderId="0" xfId="0" applyAlignment="1">
      <alignment horizontal="right"/>
    </xf>
    <xf numFmtId="0" fontId="0" fillId="5" borderId="0" xfId="0" applyFill="1"/>
    <xf numFmtId="0" fontId="1" fillId="0" borderId="0" xfId="0" applyFont="1" applyAlignment="1">
      <alignment wrapText="1"/>
    </xf>
    <xf numFmtId="0" fontId="0" fillId="2" borderId="0" xfId="0" applyFill="1" applyAlignment="1" applyProtection="1">
      <alignment horizontal="left" vertical="top"/>
      <protection locked="0"/>
    </xf>
    <xf numFmtId="0" fontId="5" fillId="0" borderId="0" xfId="0" applyFont="1" applyAlignment="1">
      <alignment vertical="center" wrapText="1"/>
    </xf>
    <xf numFmtId="0" fontId="2" fillId="0" borderId="0" xfId="0" applyFont="1" applyAlignment="1">
      <alignment wrapText="1"/>
    </xf>
    <xf numFmtId="0" fontId="6" fillId="0" borderId="0" xfId="0" applyFont="1" applyAlignment="1">
      <alignment vertical="center" wrapText="1"/>
    </xf>
    <xf numFmtId="0" fontId="2" fillId="0" borderId="0" xfId="0" applyFont="1" applyAlignment="1">
      <alignment vertical="center"/>
    </xf>
    <xf numFmtId="0" fontId="0" fillId="0" borderId="0" xfId="0" applyAlignment="1">
      <alignment vertical="center"/>
    </xf>
    <xf numFmtId="0" fontId="8" fillId="0" borderId="0" xfId="0" applyFont="1"/>
    <xf numFmtId="0" fontId="0" fillId="2" borderId="0" xfId="0" applyFill="1" applyAlignment="1" applyProtection="1">
      <alignment horizontal="left"/>
      <protection locked="0"/>
    </xf>
    <xf numFmtId="0" fontId="0" fillId="0" borderId="5" xfId="0" applyBorder="1"/>
    <xf numFmtId="0" fontId="0" fillId="0" borderId="6" xfId="0" applyBorder="1"/>
    <xf numFmtId="0" fontId="0" fillId="0" borderId="7" xfId="0" applyBorder="1"/>
    <xf numFmtId="0" fontId="0" fillId="2" borderId="8" xfId="0" applyFill="1" applyBorder="1" applyProtection="1">
      <protection locked="0"/>
    </xf>
    <xf numFmtId="0" fontId="0" fillId="2" borderId="9" xfId="0" applyFill="1" applyBorder="1" applyProtection="1">
      <protection locked="0"/>
    </xf>
    <xf numFmtId="0" fontId="0" fillId="2" borderId="10" xfId="0" applyFill="1" applyBorder="1" applyProtection="1">
      <protection locked="0"/>
    </xf>
    <xf numFmtId="0" fontId="0" fillId="2" borderId="11" xfId="0" applyFill="1" applyBorder="1" applyProtection="1">
      <protection locked="0"/>
    </xf>
    <xf numFmtId="0" fontId="0" fillId="2" borderId="12" xfId="0" applyFill="1" applyBorder="1" applyProtection="1">
      <protection locked="0"/>
    </xf>
    <xf numFmtId="0" fontId="2" fillId="0" borderId="0" xfId="0" applyFont="1"/>
    <xf numFmtId="0" fontId="1" fillId="0" borderId="0" xfId="0" applyFont="1" applyAlignment="1">
      <alignment horizontal="center"/>
    </xf>
    <xf numFmtId="0" fontId="0" fillId="2" borderId="8" xfId="0" applyFill="1" applyBorder="1" applyAlignment="1" applyProtection="1">
      <alignment vertical="top"/>
      <protection locked="0"/>
    </xf>
    <xf numFmtId="0" fontId="0" fillId="2" borderId="0" xfId="0" applyFill="1" applyAlignment="1" applyProtection="1">
      <alignment vertical="top"/>
      <protection locked="0"/>
    </xf>
    <xf numFmtId="0" fontId="0" fillId="2" borderId="9" xfId="0" applyFill="1" applyBorder="1" applyAlignment="1" applyProtection="1">
      <alignment vertical="top"/>
      <protection locked="0"/>
    </xf>
    <xf numFmtId="0" fontId="0" fillId="2" borderId="10" xfId="0" applyFill="1" applyBorder="1" applyAlignment="1" applyProtection="1">
      <alignment vertical="top"/>
      <protection locked="0"/>
    </xf>
    <xf numFmtId="0" fontId="0" fillId="2" borderId="11" xfId="0" applyFill="1" applyBorder="1" applyAlignment="1" applyProtection="1">
      <alignment vertical="top"/>
      <protection locked="0"/>
    </xf>
    <xf numFmtId="0" fontId="0" fillId="2" borderId="12" xfId="0" applyFill="1" applyBorder="1" applyAlignment="1" applyProtection="1">
      <alignment vertical="top"/>
      <protection locked="0"/>
    </xf>
    <xf numFmtId="0" fontId="0" fillId="6" borderId="0" xfId="0" applyFill="1"/>
    <xf numFmtId="0" fontId="1" fillId="0" borderId="0" xfId="0" applyFont="1"/>
    <xf numFmtId="0" fontId="2" fillId="6" borderId="0" xfId="0" applyFont="1" applyFill="1" applyAlignment="1">
      <alignment horizontal="center"/>
    </xf>
    <xf numFmtId="0" fontId="4" fillId="0" borderId="0" xfId="0" applyFont="1"/>
    <xf numFmtId="0" fontId="4" fillId="0" borderId="0" xfId="0" applyFont="1" applyAlignment="1">
      <alignment wrapText="1"/>
    </xf>
    <xf numFmtId="0" fontId="0" fillId="8" borderId="0" xfId="0" applyFill="1"/>
    <xf numFmtId="0" fontId="0" fillId="8" borderId="0" xfId="0" applyFill="1" applyProtection="1">
      <protection locked="0"/>
    </xf>
    <xf numFmtId="0" fontId="0" fillId="8" borderId="0" xfId="0" applyFill="1" applyAlignment="1" applyProtection="1">
      <alignment horizontal="center"/>
      <protection locked="0"/>
    </xf>
    <xf numFmtId="0" fontId="3" fillId="6" borderId="0" xfId="0" applyFont="1" applyFill="1" applyAlignment="1">
      <alignment horizontal="center"/>
    </xf>
    <xf numFmtId="0" fontId="0" fillId="7" borderId="0" xfId="0" applyFill="1" applyAlignment="1">
      <alignment horizont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304800</xdr:colOff>
      <xdr:row>0</xdr:row>
      <xdr:rowOff>50800</xdr:rowOff>
    </xdr:from>
    <xdr:to>
      <xdr:col>7</xdr:col>
      <xdr:colOff>482600</xdr:colOff>
      <xdr:row>1</xdr:row>
      <xdr:rowOff>115153</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0" y="50800"/>
          <a:ext cx="1524000" cy="5977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23</xdr:row>
          <xdr:rowOff>175260</xdr:rowOff>
        </xdr:from>
        <xdr:to>
          <xdr:col>2</xdr:col>
          <xdr:colOff>899160</xdr:colOff>
          <xdr:row>25</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AU" sz="800" b="0" i="0" u="none" strike="noStrike" baseline="0">
                  <a:solidFill>
                    <a:srgbClr val="000000"/>
                  </a:solidFill>
                  <a:latin typeface="Segoe UI"/>
                  <a:cs typeface="Segoe UI"/>
                </a:rPr>
                <a:t>Commercial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23</xdr:row>
          <xdr:rowOff>175260</xdr:rowOff>
        </xdr:from>
        <xdr:to>
          <xdr:col>4</xdr:col>
          <xdr:colOff>784860</xdr:colOff>
          <xdr:row>25</xdr:row>
          <xdr:rowOff>22860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AU" sz="800" b="0" i="0" u="none" strike="noStrike" baseline="0">
                  <a:solidFill>
                    <a:srgbClr val="000000"/>
                  </a:solidFill>
                  <a:latin typeface="Segoe UI"/>
                  <a:cs typeface="Segoe UI"/>
                </a:rPr>
                <a:t>Office building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1013460</xdr:colOff>
          <xdr:row>23</xdr:row>
          <xdr:rowOff>175260</xdr:rowOff>
        </xdr:from>
        <xdr:to>
          <xdr:col>7</xdr:col>
          <xdr:colOff>861060</xdr:colOff>
          <xdr:row>25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AU" sz="800" b="0" i="0" u="none" strike="noStrike" baseline="0">
                  <a:solidFill>
                    <a:srgbClr val="000000"/>
                  </a:solidFill>
                  <a:latin typeface="Segoe UI"/>
                  <a:cs typeface="Segoe UI"/>
                </a:rPr>
                <a:t>Mixed use (residential &amp; food service)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xdr:row>
          <xdr:rowOff>0</xdr:rowOff>
        </xdr:from>
        <xdr:to>
          <xdr:col>2</xdr:col>
          <xdr:colOff>899160</xdr:colOff>
          <xdr:row>26</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AU" sz="800" b="0" i="0" u="none" strike="noStrike" baseline="0">
                  <a:solidFill>
                    <a:srgbClr val="000000"/>
                  </a:solidFill>
                  <a:latin typeface="Segoe UI"/>
                  <a:cs typeface="Segoe UI"/>
                </a:rPr>
                <a:t>Manufacturing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24</xdr:row>
          <xdr:rowOff>175260</xdr:rowOff>
        </xdr:from>
        <xdr:to>
          <xdr:col>4</xdr:col>
          <xdr:colOff>784860</xdr:colOff>
          <xdr:row>26</xdr:row>
          <xdr:rowOff>22860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AU" sz="800" b="0" i="0" u="none" strike="noStrike" baseline="0">
                  <a:solidFill>
                    <a:srgbClr val="000000"/>
                  </a:solidFill>
                  <a:latin typeface="Segoe UI"/>
                  <a:cs typeface="Segoe UI"/>
                </a:rPr>
                <a:t>Care facility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1013460</xdr:colOff>
          <xdr:row>24</xdr:row>
          <xdr:rowOff>175260</xdr:rowOff>
        </xdr:from>
        <xdr:to>
          <xdr:col>7</xdr:col>
          <xdr:colOff>861060</xdr:colOff>
          <xdr:row>26</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AU" sz="800" b="0" i="0" u="none" strike="noStrike" baseline="0">
                  <a:solidFill>
                    <a:srgbClr val="000000"/>
                  </a:solidFill>
                  <a:latin typeface="Segoe UI"/>
                  <a:cs typeface="Segoe UI"/>
                </a:rPr>
                <a:t>Food service retail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0</xdr:rowOff>
        </xdr:from>
        <xdr:to>
          <xdr:col>2</xdr:col>
          <xdr:colOff>899160</xdr:colOff>
          <xdr:row>27</xdr:row>
          <xdr:rowOff>22860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AU" sz="800" b="0" i="0" u="none" strike="noStrike" baseline="0">
                  <a:solidFill>
                    <a:srgbClr val="000000"/>
                  </a:solidFill>
                  <a:latin typeface="Segoe UI"/>
                  <a:cs typeface="Segoe UI"/>
                </a:rPr>
                <a:t>Industrial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1013460</xdr:colOff>
          <xdr:row>25</xdr:row>
          <xdr:rowOff>175260</xdr:rowOff>
        </xdr:from>
        <xdr:to>
          <xdr:col>6</xdr:col>
          <xdr:colOff>1013460</xdr:colOff>
          <xdr:row>27</xdr:row>
          <xdr:rowOff>22860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AU" sz="800" b="0" i="0" u="none" strike="noStrike" baseline="0">
                  <a:solidFill>
                    <a:srgbClr val="000000"/>
                  </a:solidFill>
                  <a:latin typeface="Segoe UI"/>
                  <a:cs typeface="Segoe UI"/>
                </a:rPr>
                <a:t>Hospital / health care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25</xdr:row>
          <xdr:rowOff>175260</xdr:rowOff>
        </xdr:from>
        <xdr:to>
          <xdr:col>4</xdr:col>
          <xdr:colOff>975360</xdr:colOff>
          <xdr:row>27</xdr:row>
          <xdr:rowOff>22860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AU" sz="800" b="0" i="0" u="none" strike="noStrike" baseline="0">
                  <a:solidFill>
                    <a:srgbClr val="000000"/>
                  </a:solidFill>
                  <a:latin typeface="Segoe UI"/>
                  <a:cs typeface="Segoe UI"/>
                </a:rPr>
                <a:t>Warehousing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175260</xdr:rowOff>
        </xdr:from>
        <xdr:to>
          <xdr:col>2</xdr:col>
          <xdr:colOff>899160</xdr:colOff>
          <xdr:row>28</xdr:row>
          <xdr:rowOff>22860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AU" sz="800" b="0" i="0" u="none" strike="noStrike" baseline="0">
                  <a:solidFill>
                    <a:srgbClr val="000000"/>
                  </a:solidFill>
                  <a:latin typeface="Segoe UI"/>
                  <a:cs typeface="Segoe UI"/>
                </a:rPr>
                <a:t>Education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26</xdr:row>
          <xdr:rowOff>175260</xdr:rowOff>
        </xdr:from>
        <xdr:to>
          <xdr:col>4</xdr:col>
          <xdr:colOff>784860</xdr:colOff>
          <xdr:row>28</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AU" sz="800" b="0" i="0" u="none" strike="noStrike" baseline="0">
                  <a:solidFill>
                    <a:srgbClr val="000000"/>
                  </a:solidFill>
                  <a:latin typeface="Segoe UI"/>
                  <a:cs typeface="Segoe UI"/>
                </a:rPr>
                <a:t>Sports facility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1013460</xdr:colOff>
          <xdr:row>26</xdr:row>
          <xdr:rowOff>152400</xdr:rowOff>
        </xdr:from>
        <xdr:to>
          <xdr:col>6</xdr:col>
          <xdr:colOff>1013460</xdr:colOff>
          <xdr:row>28</xdr:row>
          <xdr:rowOff>22860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AU" sz="800" b="0" i="0" u="none" strike="noStrike" baseline="0">
                  <a:solidFill>
                    <a:srgbClr val="000000"/>
                  </a:solidFill>
                  <a:latin typeface="Segoe UI"/>
                  <a:cs typeface="Segoe UI"/>
                </a:rPr>
                <a:t>Residential strata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22860</xdr:rowOff>
        </xdr:from>
        <xdr:to>
          <xdr:col>4</xdr:col>
          <xdr:colOff>99060</xdr:colOff>
          <xdr:row>30</xdr:row>
          <xdr:rowOff>22860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AU" sz="800" b="0" i="0" u="none" strike="noStrike" baseline="0">
                  <a:solidFill>
                    <a:srgbClr val="000000"/>
                  </a:solidFill>
                  <a:latin typeface="Segoe UI"/>
                  <a:cs typeface="Segoe UI"/>
                </a:rPr>
                <a:t>Other (describe)</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3756B-CC41-460B-9314-CCA583EC6430}">
  <sheetPr codeName="Sheet2"/>
  <dimension ref="A1:H40"/>
  <sheetViews>
    <sheetView showGridLines="0" tabSelected="1" workbookViewId="0">
      <selection activeCell="A23" sqref="A23:H23"/>
    </sheetView>
  </sheetViews>
  <sheetFormatPr defaultColWidth="8.6640625" defaultRowHeight="14.4" x14ac:dyDescent="0.3"/>
  <cols>
    <col min="1" max="1" width="48.6640625" customWidth="1"/>
    <col min="2" max="2" width="16.44140625" customWidth="1"/>
    <col min="4" max="4" width="13" customWidth="1"/>
  </cols>
  <sheetData>
    <row r="1" spans="1:8" ht="42" customHeight="1" x14ac:dyDescent="0.3">
      <c r="A1" s="30"/>
    </row>
    <row r="2" spans="1:8" ht="15.6" x14ac:dyDescent="0.3">
      <c r="A2" s="30"/>
    </row>
    <row r="3" spans="1:8" ht="23.4" x14ac:dyDescent="0.45">
      <c r="A3" s="45" t="s">
        <v>125</v>
      </c>
    </row>
    <row r="4" spans="1:8" ht="18.75" customHeight="1" x14ac:dyDescent="0.3"/>
    <row r="5" spans="1:8" ht="18.75" customHeight="1" x14ac:dyDescent="0.35">
      <c r="A5" s="88" t="s">
        <v>94</v>
      </c>
    </row>
    <row r="6" spans="1:8" s="47" customFormat="1" ht="18.75" customHeight="1" x14ac:dyDescent="0.35">
      <c r="A6" s="88"/>
    </row>
    <row r="7" spans="1:8" ht="29.7" customHeight="1" x14ac:dyDescent="0.3">
      <c r="A7" s="49" t="s">
        <v>98</v>
      </c>
      <c r="B7" s="49"/>
      <c r="C7" s="49"/>
      <c r="D7" s="49"/>
      <c r="E7" s="49"/>
      <c r="F7" s="49"/>
      <c r="G7" s="49"/>
      <c r="H7" s="49"/>
    </row>
    <row r="9" spans="1:8" ht="18" x14ac:dyDescent="0.35">
      <c r="A9" s="88" t="s">
        <v>95</v>
      </c>
    </row>
    <row r="10" spans="1:8" ht="18.75" customHeight="1" x14ac:dyDescent="0.3"/>
    <row r="11" spans="1:8" ht="16.2" customHeight="1" x14ac:dyDescent="0.3">
      <c r="A11" s="49" t="s">
        <v>181</v>
      </c>
      <c r="B11" s="49"/>
      <c r="C11" s="49"/>
      <c r="D11" s="49"/>
      <c r="E11" s="49"/>
      <c r="F11" s="49"/>
      <c r="G11" s="49"/>
      <c r="H11" s="49"/>
    </row>
    <row r="12" spans="1:8" ht="18.75" customHeight="1" x14ac:dyDescent="0.3"/>
    <row r="13" spans="1:8" ht="31.8" customHeight="1" x14ac:dyDescent="0.3">
      <c r="A13" s="49" t="s">
        <v>179</v>
      </c>
      <c r="B13" s="49"/>
      <c r="C13" s="49"/>
      <c r="D13" s="49"/>
      <c r="E13" s="49"/>
      <c r="F13" s="49"/>
      <c r="G13" s="49"/>
      <c r="H13" s="49"/>
    </row>
    <row r="14" spans="1:8" ht="18.75" customHeight="1" x14ac:dyDescent="0.3">
      <c r="A14" s="43"/>
      <c r="B14" s="42"/>
      <c r="C14" s="42"/>
      <c r="D14" s="42"/>
      <c r="E14" s="42"/>
      <c r="F14" s="42"/>
      <c r="G14" s="42"/>
      <c r="H14" s="42"/>
    </row>
    <row r="15" spans="1:8" ht="30.6" customHeight="1" x14ac:dyDescent="0.3">
      <c r="A15" s="49" t="s">
        <v>180</v>
      </c>
      <c r="B15" s="49"/>
      <c r="C15" s="49"/>
      <c r="D15" s="49"/>
      <c r="E15" s="49"/>
      <c r="F15" s="49"/>
      <c r="G15" s="49"/>
      <c r="H15" s="49"/>
    </row>
    <row r="16" spans="1:8" ht="18.75" customHeight="1" x14ac:dyDescent="0.3">
      <c r="A16" s="42"/>
      <c r="B16" s="42"/>
      <c r="C16" s="42"/>
      <c r="D16" s="42"/>
      <c r="E16" s="42"/>
      <c r="F16" s="42"/>
      <c r="G16" s="42"/>
      <c r="H16" s="42"/>
    </row>
    <row r="17" spans="1:8" ht="19.95" customHeight="1" x14ac:dyDescent="0.35">
      <c r="A17" s="89" t="s">
        <v>96</v>
      </c>
      <c r="B17" s="42"/>
      <c r="C17" s="42"/>
      <c r="D17" s="42"/>
      <c r="E17" s="42"/>
      <c r="F17" s="42"/>
      <c r="G17" s="42"/>
      <c r="H17" s="42"/>
    </row>
    <row r="18" spans="1:8" ht="18.75" customHeight="1" x14ac:dyDescent="0.3">
      <c r="A18" s="43"/>
      <c r="B18" s="42"/>
      <c r="C18" s="42"/>
      <c r="D18" s="42"/>
      <c r="E18" s="42"/>
      <c r="F18" s="42"/>
      <c r="G18" s="42"/>
      <c r="H18" s="42"/>
    </row>
    <row r="19" spans="1:8" ht="18.75" customHeight="1" x14ac:dyDescent="0.3">
      <c r="A19" t="s">
        <v>119</v>
      </c>
    </row>
    <row r="20" spans="1:8" ht="18.75" customHeight="1" x14ac:dyDescent="0.3"/>
    <row r="21" spans="1:8" ht="18.75" customHeight="1" x14ac:dyDescent="0.3">
      <c r="A21" s="48" t="s">
        <v>182</v>
      </c>
      <c r="B21" s="48"/>
      <c r="C21" s="48"/>
      <c r="D21" s="48"/>
      <c r="E21" s="48"/>
      <c r="F21" s="48"/>
      <c r="G21" s="48"/>
      <c r="H21" s="48"/>
    </row>
    <row r="22" spans="1:8" ht="18.75" customHeight="1" x14ac:dyDescent="0.3"/>
    <row r="23" spans="1:8" ht="32.25" customHeight="1" x14ac:dyDescent="0.3">
      <c r="A23" s="49" t="s">
        <v>183</v>
      </c>
      <c r="B23" s="49"/>
      <c r="C23" s="49"/>
      <c r="D23" s="49"/>
      <c r="E23" s="49"/>
      <c r="F23" s="49"/>
      <c r="G23" s="49"/>
      <c r="H23" s="49"/>
    </row>
    <row r="24" spans="1:8" ht="3.75" customHeight="1" x14ac:dyDescent="0.3"/>
    <row r="25" spans="1:8" ht="33.450000000000003" customHeight="1" x14ac:dyDescent="0.3">
      <c r="A25" s="49" t="s">
        <v>184</v>
      </c>
      <c r="B25" s="48"/>
      <c r="C25" s="48"/>
      <c r="D25" s="48"/>
      <c r="E25" s="48"/>
      <c r="F25" s="48"/>
      <c r="G25" s="48"/>
      <c r="H25" s="48"/>
    </row>
    <row r="26" spans="1:8" ht="4.5" customHeight="1" x14ac:dyDescent="0.3"/>
    <row r="28" spans="1:8" ht="18" x14ac:dyDescent="0.35">
      <c r="A28" s="88" t="s">
        <v>97</v>
      </c>
    </row>
    <row r="29" spans="1:8" ht="18.75" customHeight="1" x14ac:dyDescent="0.3"/>
    <row r="30" spans="1:8" x14ac:dyDescent="0.3">
      <c r="A30" s="48" t="s">
        <v>120</v>
      </c>
      <c r="B30" s="48"/>
      <c r="C30" s="48"/>
      <c r="D30" s="48"/>
    </row>
    <row r="31" spans="1:8" ht="18.75" customHeight="1" x14ac:dyDescent="0.3"/>
    <row r="32" spans="1:8" ht="18.75" customHeight="1" x14ac:dyDescent="0.3">
      <c r="A32" t="s">
        <v>121</v>
      </c>
    </row>
    <row r="33" spans="1:1" ht="18.75" customHeight="1" x14ac:dyDescent="0.3"/>
    <row r="34" spans="1:1" x14ac:dyDescent="0.3">
      <c r="A34" t="s">
        <v>122</v>
      </c>
    </row>
    <row r="35" spans="1:1" ht="18.75" customHeight="1" x14ac:dyDescent="0.3"/>
    <row r="36" spans="1:1" x14ac:dyDescent="0.3">
      <c r="A36" t="s">
        <v>123</v>
      </c>
    </row>
    <row r="37" spans="1:1" ht="18.75" customHeight="1" x14ac:dyDescent="0.3"/>
    <row r="38" spans="1:1" x14ac:dyDescent="0.3">
      <c r="A38" t="s">
        <v>124</v>
      </c>
    </row>
    <row r="40" spans="1:1" x14ac:dyDescent="0.3">
      <c r="A40" s="7"/>
    </row>
  </sheetData>
  <sheetProtection algorithmName="SHA-512" hashValue="FqeCElRdeC8nHN0zUS2RlzJf1DsjpNXyUH+4IchkutihI961F0NC9AOJC40JqnHQ8kP7zJdd8g/BHywtLIfLUA==" saltValue="WWdiuRTwbcZiJJqt7DLYxQ==" spinCount="100000" sheet="1" selectLockedCells="1"/>
  <mergeCells count="8">
    <mergeCell ref="A30:D30"/>
    <mergeCell ref="A25:H25"/>
    <mergeCell ref="A7:H7"/>
    <mergeCell ref="A11:H11"/>
    <mergeCell ref="A13:H13"/>
    <mergeCell ref="A21:H21"/>
    <mergeCell ref="A23:H23"/>
    <mergeCell ref="A15:H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96934-56C7-4757-8BFC-01F1D10232DE}">
  <sheetPr codeName="Sheet3"/>
  <dimension ref="B2:L72"/>
  <sheetViews>
    <sheetView showGridLines="0" workbookViewId="0">
      <selection activeCell="C6" sqref="C6:L6"/>
    </sheetView>
  </sheetViews>
  <sheetFormatPr defaultColWidth="8.6640625" defaultRowHeight="14.4" x14ac:dyDescent="0.3"/>
  <cols>
    <col min="1" max="1" width="0.6640625" customWidth="1"/>
    <col min="2" max="2" width="30" customWidth="1"/>
    <col min="3" max="3" width="18.44140625" customWidth="1"/>
    <col min="4" max="4" width="1.109375" customWidth="1"/>
    <col min="5" max="5" width="16.109375" customWidth="1"/>
    <col min="6" max="6" width="4.109375" customWidth="1"/>
    <col min="7" max="7" width="15.6640625" customWidth="1"/>
    <col min="8" max="8" width="16" customWidth="1"/>
    <col min="9" max="9" width="5.109375" customWidth="1"/>
    <col min="10" max="10" width="11.44140625" customWidth="1"/>
    <col min="11" max="11" width="13.44140625" customWidth="1"/>
    <col min="12" max="12" width="16.33203125" customWidth="1"/>
  </cols>
  <sheetData>
    <row r="2" spans="2:12" ht="18" x14ac:dyDescent="0.35">
      <c r="B2" s="55" t="s">
        <v>126</v>
      </c>
      <c r="C2" s="55"/>
      <c r="D2" s="55"/>
      <c r="E2" s="55"/>
      <c r="F2" s="55"/>
      <c r="G2" s="55"/>
      <c r="H2" s="55"/>
      <c r="I2" s="55"/>
      <c r="J2" s="55"/>
      <c r="K2" s="55"/>
      <c r="L2" s="55"/>
    </row>
    <row r="4" spans="2:12" x14ac:dyDescent="0.3">
      <c r="B4" s="52" t="s">
        <v>0</v>
      </c>
      <c r="C4" s="52"/>
      <c r="D4" s="52"/>
      <c r="E4" s="52"/>
      <c r="F4" s="52"/>
      <c r="G4" s="52"/>
      <c r="H4" s="52"/>
      <c r="I4" s="52"/>
      <c r="J4" s="52"/>
      <c r="K4" s="52"/>
      <c r="L4" s="52"/>
    </row>
    <row r="5" spans="2:12" ht="4.5" customHeight="1" x14ac:dyDescent="0.3"/>
    <row r="6" spans="2:12" x14ac:dyDescent="0.3">
      <c r="B6" t="s">
        <v>127</v>
      </c>
      <c r="C6" s="51"/>
      <c r="D6" s="51"/>
      <c r="E6" s="51"/>
      <c r="F6" s="51"/>
      <c r="G6" s="51"/>
      <c r="H6" s="51"/>
      <c r="I6" s="51"/>
      <c r="J6" s="51"/>
      <c r="K6" s="51"/>
      <c r="L6" s="51"/>
    </row>
    <row r="7" spans="2:12" s="90" customFormat="1" ht="6.6" customHeight="1" x14ac:dyDescent="0.3">
      <c r="C7" s="91"/>
      <c r="D7" s="91"/>
      <c r="E7" s="91"/>
      <c r="F7" s="91"/>
      <c r="G7" s="91"/>
      <c r="H7" s="91"/>
      <c r="I7" s="91"/>
      <c r="J7" s="91"/>
      <c r="K7" s="91"/>
      <c r="L7" s="91"/>
    </row>
    <row r="8" spans="2:12" ht="19.2" customHeight="1" x14ac:dyDescent="0.3">
      <c r="B8" t="s">
        <v>128</v>
      </c>
      <c r="C8" s="56"/>
      <c r="D8" s="56"/>
      <c r="E8" s="56"/>
      <c r="F8" s="56"/>
      <c r="G8" s="56"/>
      <c r="H8" s="56"/>
      <c r="I8" s="56"/>
      <c r="J8" s="56"/>
      <c r="K8" s="56"/>
      <c r="L8" s="56"/>
    </row>
    <row r="9" spans="2:12" s="90" customFormat="1" ht="5.4" customHeight="1" x14ac:dyDescent="0.3">
      <c r="C9" s="92"/>
      <c r="D9" s="92"/>
      <c r="E9" s="92"/>
      <c r="F9" s="92"/>
      <c r="G9" s="92"/>
      <c r="H9" s="92"/>
      <c r="I9" s="92"/>
      <c r="J9" s="92"/>
      <c r="K9" s="92"/>
      <c r="L9" s="92"/>
    </row>
    <row r="10" spans="2:12" x14ac:dyDescent="0.3">
      <c r="B10" t="s">
        <v>129</v>
      </c>
      <c r="C10" s="51"/>
      <c r="D10" s="51"/>
      <c r="E10" s="51"/>
      <c r="F10" s="51"/>
      <c r="G10" s="51"/>
      <c r="H10" s="48" t="s">
        <v>132</v>
      </c>
      <c r="I10" s="48"/>
      <c r="J10" s="48"/>
      <c r="K10" s="48"/>
      <c r="L10" s="36"/>
    </row>
    <row r="11" spans="2:12" ht="3.75" customHeight="1" x14ac:dyDescent="0.3">
      <c r="C11" s="44"/>
      <c r="D11" s="44"/>
      <c r="E11" s="44"/>
      <c r="F11" s="44"/>
      <c r="G11" s="44"/>
      <c r="L11" s="44"/>
    </row>
    <row r="12" spans="2:12" x14ac:dyDescent="0.3">
      <c r="B12" t="s">
        <v>130</v>
      </c>
      <c r="C12" s="51"/>
      <c r="D12" s="51"/>
      <c r="E12" s="51"/>
      <c r="F12" s="51"/>
      <c r="G12" s="51"/>
      <c r="H12" s="48" t="s">
        <v>133</v>
      </c>
      <c r="I12" s="48"/>
      <c r="J12" s="48"/>
      <c r="K12" s="48"/>
      <c r="L12" s="37"/>
    </row>
    <row r="13" spans="2:12" ht="3.75" customHeight="1" x14ac:dyDescent="0.3">
      <c r="C13" s="44"/>
      <c r="D13" s="44"/>
      <c r="E13" s="44"/>
      <c r="F13" s="44"/>
      <c r="G13" s="44"/>
      <c r="L13" s="44"/>
    </row>
    <row r="14" spans="2:12" x14ac:dyDescent="0.3">
      <c r="B14" t="s">
        <v>131</v>
      </c>
      <c r="C14" s="51"/>
      <c r="D14" s="51"/>
      <c r="E14" s="51"/>
      <c r="F14" s="51"/>
      <c r="G14" s="51"/>
      <c r="H14" s="48" t="s">
        <v>134</v>
      </c>
      <c r="I14" s="48"/>
      <c r="J14" s="48"/>
      <c r="K14" s="48"/>
      <c r="L14" s="37"/>
    </row>
    <row r="15" spans="2:12" ht="4.5" customHeight="1" x14ac:dyDescent="0.3"/>
    <row r="16" spans="2:12" x14ac:dyDescent="0.3">
      <c r="B16" s="52" t="s">
        <v>90</v>
      </c>
      <c r="C16" s="52"/>
      <c r="D16" s="52"/>
      <c r="E16" s="52"/>
      <c r="F16" s="52"/>
      <c r="G16" s="52"/>
      <c r="H16" s="52"/>
      <c r="I16" s="52"/>
      <c r="J16" s="52"/>
      <c r="K16" s="52"/>
      <c r="L16" s="52"/>
    </row>
    <row r="17" spans="2:12" ht="4.5" customHeight="1" x14ac:dyDescent="0.3"/>
    <row r="18" spans="2:12" x14ac:dyDescent="0.3">
      <c r="B18" t="s">
        <v>135</v>
      </c>
      <c r="C18" s="51"/>
      <c r="D18" s="51"/>
      <c r="E18" s="51"/>
      <c r="F18" s="51"/>
      <c r="G18" s="51"/>
      <c r="H18" s="51"/>
      <c r="I18" s="51"/>
      <c r="J18" s="51"/>
      <c r="K18" s="51"/>
      <c r="L18" s="51"/>
    </row>
    <row r="19" spans="2:12" ht="4.5" customHeight="1" x14ac:dyDescent="0.3"/>
    <row r="20" spans="2:12" x14ac:dyDescent="0.3">
      <c r="B20" t="s">
        <v>136</v>
      </c>
      <c r="C20" s="51"/>
      <c r="D20" s="51"/>
      <c r="E20" s="51"/>
      <c r="F20" s="51"/>
      <c r="G20" s="51"/>
      <c r="H20" t="s">
        <v>138</v>
      </c>
      <c r="J20" s="51"/>
      <c r="K20" s="51"/>
      <c r="L20" s="51"/>
    </row>
    <row r="21" spans="2:12" ht="4.5" customHeight="1" x14ac:dyDescent="0.3">
      <c r="C21" s="44"/>
      <c r="D21" s="44"/>
      <c r="E21" s="44"/>
      <c r="F21" s="44"/>
      <c r="G21" s="44"/>
      <c r="J21" s="44"/>
      <c r="K21" s="44"/>
      <c r="L21" s="44"/>
    </row>
    <row r="22" spans="2:12" x14ac:dyDescent="0.3">
      <c r="B22" t="s">
        <v>137</v>
      </c>
      <c r="C22" s="51"/>
      <c r="D22" s="51"/>
      <c r="E22" s="51"/>
      <c r="F22" s="51"/>
      <c r="G22" s="51"/>
      <c r="H22" t="s">
        <v>139</v>
      </c>
      <c r="J22" s="51"/>
      <c r="K22" s="51"/>
      <c r="L22" s="51"/>
    </row>
    <row r="24" spans="2:12" x14ac:dyDescent="0.3">
      <c r="B24" t="s">
        <v>15</v>
      </c>
    </row>
    <row r="25" spans="2:12" x14ac:dyDescent="0.3">
      <c r="B25" s="53" t="s">
        <v>16</v>
      </c>
      <c r="C25" s="36"/>
      <c r="D25" s="36"/>
      <c r="E25" s="36"/>
      <c r="F25" s="36"/>
      <c r="G25" s="36"/>
      <c r="H25" s="36"/>
    </row>
    <row r="26" spans="2:12" x14ac:dyDescent="0.3">
      <c r="B26" s="53"/>
      <c r="C26" s="36"/>
      <c r="D26" s="36"/>
      <c r="E26" s="36"/>
      <c r="F26" s="36"/>
      <c r="G26" s="36"/>
      <c r="H26" s="36"/>
    </row>
    <row r="27" spans="2:12" x14ac:dyDescent="0.3">
      <c r="B27" s="53"/>
      <c r="C27" s="36"/>
      <c r="D27" s="36"/>
      <c r="E27" s="36"/>
      <c r="F27" s="36"/>
      <c r="G27" s="36"/>
      <c r="H27" s="36"/>
    </row>
    <row r="28" spans="2:12" x14ac:dyDescent="0.3">
      <c r="B28" s="53"/>
      <c r="C28" s="36"/>
      <c r="D28" s="36"/>
      <c r="E28" s="36"/>
      <c r="F28" s="36"/>
      <c r="G28" s="36"/>
      <c r="H28" s="36"/>
    </row>
    <row r="29" spans="2:12" ht="4.5" customHeight="1" x14ac:dyDescent="0.3"/>
    <row r="30" spans="2:12" x14ac:dyDescent="0.3">
      <c r="C30" s="36"/>
      <c r="D30" s="44"/>
      <c r="E30" s="51"/>
      <c r="F30" s="51"/>
      <c r="G30" s="51"/>
      <c r="H30" s="51"/>
      <c r="I30" s="51"/>
      <c r="J30" s="51"/>
      <c r="K30" s="51"/>
      <c r="L30" s="51"/>
    </row>
    <row r="32" spans="2:12" x14ac:dyDescent="0.3">
      <c r="B32" s="52" t="s">
        <v>1</v>
      </c>
      <c r="C32" s="52"/>
      <c r="D32" s="52"/>
      <c r="E32" s="52"/>
      <c r="F32" s="52"/>
      <c r="G32" s="52"/>
      <c r="H32" s="52"/>
      <c r="I32" s="52"/>
      <c r="J32" s="52"/>
      <c r="K32" s="52"/>
      <c r="L32" s="52"/>
    </row>
    <row r="33" spans="2:12" ht="3.75" customHeight="1" x14ac:dyDescent="0.3"/>
    <row r="34" spans="2:12" x14ac:dyDescent="0.3">
      <c r="B34" s="54" t="s">
        <v>91</v>
      </c>
      <c r="C34" s="54"/>
      <c r="D34" s="54"/>
      <c r="E34" s="54"/>
      <c r="F34" s="3"/>
      <c r="G34" s="38"/>
      <c r="H34" s="44"/>
    </row>
    <row r="35" spans="2:12" ht="3" customHeight="1" x14ac:dyDescent="0.3">
      <c r="G35" s="44"/>
      <c r="H35" s="44"/>
    </row>
    <row r="36" spans="2:12" x14ac:dyDescent="0.3">
      <c r="B36" s="48" t="s">
        <v>2</v>
      </c>
      <c r="C36" s="48"/>
      <c r="D36" s="48"/>
      <c r="E36" s="48"/>
      <c r="G36" s="39"/>
      <c r="H36" s="44"/>
    </row>
    <row r="37" spans="2:12" ht="4.5" customHeight="1" x14ac:dyDescent="0.3">
      <c r="G37" s="44"/>
      <c r="H37" s="44"/>
    </row>
    <row r="38" spans="2:12" x14ac:dyDescent="0.3">
      <c r="B38" s="48" t="s">
        <v>99</v>
      </c>
      <c r="C38" s="48"/>
      <c r="D38" s="48"/>
      <c r="E38" s="48"/>
      <c r="F38" s="2">
        <v>1</v>
      </c>
      <c r="G38" s="51"/>
      <c r="H38" s="51"/>
      <c r="I38">
        <v>4</v>
      </c>
      <c r="J38" s="51"/>
      <c r="K38" s="51"/>
      <c r="L38" s="51"/>
    </row>
    <row r="39" spans="2:12" ht="5.25" customHeight="1" x14ac:dyDescent="0.3">
      <c r="G39" s="44"/>
      <c r="H39" s="44"/>
      <c r="J39" s="44"/>
      <c r="K39" s="44"/>
      <c r="L39" s="44"/>
    </row>
    <row r="40" spans="2:12" x14ac:dyDescent="0.3">
      <c r="F40">
        <v>2</v>
      </c>
      <c r="G40" s="51"/>
      <c r="H40" s="51"/>
      <c r="I40">
        <v>5</v>
      </c>
      <c r="J40" s="51"/>
      <c r="K40" s="51"/>
      <c r="L40" s="51"/>
    </row>
    <row r="41" spans="2:12" ht="3.75" customHeight="1" x14ac:dyDescent="0.3">
      <c r="G41" s="44"/>
      <c r="H41" s="44"/>
      <c r="J41" s="44"/>
      <c r="K41" s="44"/>
      <c r="L41" s="44"/>
    </row>
    <row r="42" spans="2:12" x14ac:dyDescent="0.3">
      <c r="F42">
        <v>3</v>
      </c>
      <c r="G42" s="51"/>
      <c r="H42" s="51"/>
      <c r="I42">
        <v>6</v>
      </c>
      <c r="J42" s="51"/>
      <c r="K42" s="51"/>
      <c r="L42" s="51"/>
    </row>
    <row r="43" spans="2:12" ht="4.5" customHeight="1" x14ac:dyDescent="0.3"/>
    <row r="45" spans="2:12" ht="4.5" customHeight="1" x14ac:dyDescent="0.3"/>
    <row r="46" spans="2:12" x14ac:dyDescent="0.3">
      <c r="B46" s="48" t="s">
        <v>6</v>
      </c>
      <c r="C46" s="48"/>
      <c r="D46" s="48"/>
      <c r="E46" s="48"/>
      <c r="G46" s="39"/>
      <c r="H46" s="4" t="s">
        <v>11</v>
      </c>
      <c r="I46" s="51"/>
      <c r="J46" s="51"/>
      <c r="K46" s="51"/>
      <c r="L46" s="51"/>
    </row>
    <row r="47" spans="2:12" ht="3" customHeight="1" x14ac:dyDescent="0.3">
      <c r="G47" s="44"/>
      <c r="I47" s="51"/>
      <c r="J47" s="51"/>
      <c r="K47" s="51"/>
      <c r="L47" s="51"/>
    </row>
    <row r="48" spans="2:12" x14ac:dyDescent="0.3">
      <c r="B48" t="s">
        <v>7</v>
      </c>
      <c r="G48" s="39"/>
      <c r="I48" s="51"/>
      <c r="J48" s="51"/>
      <c r="K48" s="51"/>
      <c r="L48" s="51"/>
    </row>
    <row r="49" spans="2:12" ht="3.75" customHeight="1" x14ac:dyDescent="0.3">
      <c r="G49" s="44"/>
      <c r="I49" s="51"/>
      <c r="J49" s="51"/>
      <c r="K49" s="51"/>
      <c r="L49" s="51"/>
    </row>
    <row r="50" spans="2:12" x14ac:dyDescent="0.3">
      <c r="B50" t="s">
        <v>8</v>
      </c>
      <c r="G50" s="39"/>
      <c r="I50" s="51"/>
      <c r="J50" s="51"/>
      <c r="K50" s="51"/>
      <c r="L50" s="51"/>
    </row>
    <row r="51" spans="2:12" ht="3" customHeight="1" x14ac:dyDescent="0.3">
      <c r="G51" s="44"/>
      <c r="I51" s="51"/>
      <c r="J51" s="51"/>
      <c r="K51" s="51"/>
      <c r="L51" s="51"/>
    </row>
    <row r="52" spans="2:12" x14ac:dyDescent="0.3">
      <c r="B52" s="48" t="s">
        <v>9</v>
      </c>
      <c r="C52" s="48"/>
      <c r="D52" s="48"/>
      <c r="E52" s="48"/>
      <c r="G52" s="39"/>
      <c r="I52" s="51"/>
      <c r="J52" s="51"/>
      <c r="K52" s="51"/>
      <c r="L52" s="51"/>
    </row>
    <row r="53" spans="2:12" ht="3.75" customHeight="1" x14ac:dyDescent="0.3">
      <c r="G53" s="44"/>
    </row>
    <row r="54" spans="2:12" x14ac:dyDescent="0.3">
      <c r="C54" s="58" t="s">
        <v>10</v>
      </c>
      <c r="D54" s="58"/>
      <c r="E54" s="58"/>
      <c r="G54" s="36"/>
      <c r="J54" s="48"/>
      <c r="K54" s="48"/>
      <c r="L54" s="46"/>
    </row>
    <row r="55" spans="2:12" ht="4.5" customHeight="1" x14ac:dyDescent="0.3">
      <c r="C55" s="4"/>
      <c r="D55" s="4"/>
      <c r="E55" s="4"/>
      <c r="G55" s="44"/>
      <c r="L55" s="44"/>
    </row>
    <row r="56" spans="2:12" x14ac:dyDescent="0.3">
      <c r="C56" s="58" t="s">
        <v>100</v>
      </c>
      <c r="D56" s="58"/>
      <c r="E56" s="58"/>
      <c r="G56" s="36"/>
      <c r="J56" s="48" t="s">
        <v>140</v>
      </c>
      <c r="K56" s="48"/>
      <c r="L56" s="36"/>
    </row>
    <row r="57" spans="2:12" ht="3" customHeight="1" x14ac:dyDescent="0.3">
      <c r="C57" s="4"/>
      <c r="D57" s="4"/>
      <c r="E57" s="4"/>
      <c r="G57" s="44"/>
    </row>
    <row r="58" spans="2:12" x14ac:dyDescent="0.3">
      <c r="C58" s="58" t="s">
        <v>101</v>
      </c>
      <c r="D58" s="58"/>
      <c r="E58" s="58"/>
      <c r="G58" s="36"/>
    </row>
    <row r="59" spans="2:12" ht="3" customHeight="1" x14ac:dyDescent="0.3">
      <c r="C59" s="4"/>
      <c r="D59" s="4"/>
      <c r="E59" s="4"/>
    </row>
    <row r="60" spans="2:12" x14ac:dyDescent="0.3">
      <c r="B60" s="58" t="s">
        <v>102</v>
      </c>
      <c r="C60" s="58"/>
      <c r="D60" s="58"/>
      <c r="E60" s="58"/>
      <c r="G60" s="5">
        <f>+G58-G56</f>
        <v>0</v>
      </c>
      <c r="J60" s="48" t="s">
        <v>141</v>
      </c>
      <c r="K60" s="48"/>
      <c r="L60" s="5" t="str">
        <f>IFERROR(G60/L56,"")</f>
        <v/>
      </c>
    </row>
    <row r="61" spans="2:12" ht="3.75" customHeight="1" x14ac:dyDescent="0.3"/>
    <row r="62" spans="2:12" x14ac:dyDescent="0.3">
      <c r="B62" s="52" t="s">
        <v>107</v>
      </c>
      <c r="C62" s="52"/>
      <c r="D62" s="52"/>
      <c r="E62" s="52"/>
      <c r="F62" s="52"/>
      <c r="G62" s="52"/>
      <c r="H62" s="52"/>
      <c r="I62" s="52"/>
      <c r="J62" s="52"/>
      <c r="K62" s="52"/>
      <c r="L62" s="52"/>
    </row>
    <row r="63" spans="2:12" ht="3" customHeight="1" x14ac:dyDescent="0.3"/>
    <row r="64" spans="2:12" x14ac:dyDescent="0.3">
      <c r="B64" s="57" t="s">
        <v>108</v>
      </c>
      <c r="C64" t="s">
        <v>12</v>
      </c>
      <c r="E64" s="39"/>
      <c r="G64" t="s">
        <v>144</v>
      </c>
      <c r="H64" s="39"/>
      <c r="J64" s="48" t="s">
        <v>146</v>
      </c>
      <c r="K64" s="48"/>
      <c r="L64" s="39"/>
    </row>
    <row r="65" spans="2:12" ht="4.5" customHeight="1" x14ac:dyDescent="0.3">
      <c r="B65" s="57"/>
      <c r="E65" s="44"/>
      <c r="H65" s="44"/>
      <c r="L65" s="44"/>
    </row>
    <row r="66" spans="2:12" x14ac:dyDescent="0.3">
      <c r="B66" s="57"/>
      <c r="C66" t="s">
        <v>142</v>
      </c>
      <c r="E66" s="39"/>
      <c r="G66" t="s">
        <v>24</v>
      </c>
      <c r="H66" s="39"/>
      <c r="J66" s="48" t="s">
        <v>147</v>
      </c>
      <c r="K66" s="48"/>
      <c r="L66" s="39"/>
    </row>
    <row r="67" spans="2:12" ht="3.75" customHeight="1" x14ac:dyDescent="0.3">
      <c r="B67" s="57"/>
      <c r="E67" s="44"/>
      <c r="H67" s="44"/>
      <c r="L67" s="44"/>
    </row>
    <row r="68" spans="2:12" x14ac:dyDescent="0.3">
      <c r="B68" s="57"/>
      <c r="C68" t="s">
        <v>23</v>
      </c>
      <c r="E68" s="39"/>
      <c r="G68" t="s">
        <v>145</v>
      </c>
      <c r="H68" s="39"/>
      <c r="J68" s="48" t="s">
        <v>14</v>
      </c>
      <c r="K68" s="48"/>
      <c r="L68" s="39"/>
    </row>
    <row r="69" spans="2:12" ht="3.75" customHeight="1" x14ac:dyDescent="0.3">
      <c r="B69" s="57"/>
      <c r="E69" s="44"/>
    </row>
    <row r="70" spans="2:12" x14ac:dyDescent="0.3">
      <c r="B70" s="57"/>
      <c r="C70" t="s">
        <v>143</v>
      </c>
      <c r="E70" s="39"/>
      <c r="G70" s="51"/>
      <c r="H70" s="51"/>
      <c r="I70" s="51"/>
      <c r="J70" s="51"/>
      <c r="K70" s="51"/>
      <c r="L70" s="51"/>
    </row>
    <row r="71" spans="2:12" ht="3.75" customHeight="1" x14ac:dyDescent="0.3"/>
    <row r="72" spans="2:12" x14ac:dyDescent="0.3">
      <c r="B72" s="50" t="str">
        <f>IF(OR(E64="yes",E66="Yes",E68="Yes",E70="yes",H64="Yes",H66="Yes",H68="Yes",L64="Yes",L66="Yes",L68="Yes"),"Please ensure that you provide details in 'Water Uses'. Sydney Water may require supporting information. ","")</f>
        <v/>
      </c>
      <c r="C72" s="50"/>
      <c r="D72" s="50"/>
      <c r="E72" s="50"/>
      <c r="F72" s="50"/>
      <c r="G72" s="50"/>
      <c r="H72" s="50"/>
      <c r="I72" s="50"/>
      <c r="J72" s="50"/>
      <c r="K72" s="50"/>
      <c r="L72" s="50"/>
    </row>
  </sheetData>
  <sheetProtection algorithmName="SHA-512" hashValue="JxjVEIkIOgLY2V5mG2T3t3RO8S8aFPrKu3MugeUEIwZUeLZjW45FPTIR2nTeT5FZTzalvrv0gIKAH+rzvCKJJQ==" saltValue="S3Ms3y4M5N3G3Q74/oNPfg==" spinCount="100000" sheet="1" selectLockedCells="1"/>
  <mergeCells count="45">
    <mergeCell ref="B52:E52"/>
    <mergeCell ref="C54:E54"/>
    <mergeCell ref="C56:E56"/>
    <mergeCell ref="C58:E58"/>
    <mergeCell ref="J64:K64"/>
    <mergeCell ref="G70:L70"/>
    <mergeCell ref="B62:L62"/>
    <mergeCell ref="B64:B70"/>
    <mergeCell ref="J54:K54"/>
    <mergeCell ref="J56:K56"/>
    <mergeCell ref="B60:E60"/>
    <mergeCell ref="J60:K60"/>
    <mergeCell ref="J66:K66"/>
    <mergeCell ref="J68:K68"/>
    <mergeCell ref="B36:E36"/>
    <mergeCell ref="G38:H38"/>
    <mergeCell ref="G40:H40"/>
    <mergeCell ref="G42:H42"/>
    <mergeCell ref="J38:L38"/>
    <mergeCell ref="J40:L40"/>
    <mergeCell ref="J42:L42"/>
    <mergeCell ref="B4:L4"/>
    <mergeCell ref="B16:L16"/>
    <mergeCell ref="C12:G12"/>
    <mergeCell ref="C14:G14"/>
    <mergeCell ref="B2:L2"/>
    <mergeCell ref="C6:L6"/>
    <mergeCell ref="H14:K14"/>
    <mergeCell ref="C8:L8"/>
    <mergeCell ref="B72:L72"/>
    <mergeCell ref="I46:L52"/>
    <mergeCell ref="C20:G20"/>
    <mergeCell ref="C22:G22"/>
    <mergeCell ref="C10:G10"/>
    <mergeCell ref="C18:L18"/>
    <mergeCell ref="J20:L20"/>
    <mergeCell ref="J22:L22"/>
    <mergeCell ref="H10:K10"/>
    <mergeCell ref="H12:K12"/>
    <mergeCell ref="B38:E38"/>
    <mergeCell ref="B46:E46"/>
    <mergeCell ref="B32:L32"/>
    <mergeCell ref="B25:B28"/>
    <mergeCell ref="E30:L30"/>
    <mergeCell ref="B34:E34"/>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2</xdr:col>
                    <xdr:colOff>76200</xdr:colOff>
                    <xdr:row>23</xdr:row>
                    <xdr:rowOff>175260</xdr:rowOff>
                  </from>
                  <to>
                    <xdr:col>2</xdr:col>
                    <xdr:colOff>899160</xdr:colOff>
                    <xdr:row>25</xdr:row>
                    <xdr:rowOff>22860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3</xdr:col>
                    <xdr:colOff>60960</xdr:colOff>
                    <xdr:row>23</xdr:row>
                    <xdr:rowOff>175260</xdr:rowOff>
                  </from>
                  <to>
                    <xdr:col>4</xdr:col>
                    <xdr:colOff>784860</xdr:colOff>
                    <xdr:row>25</xdr:row>
                    <xdr:rowOff>22860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4</xdr:col>
                    <xdr:colOff>1013460</xdr:colOff>
                    <xdr:row>23</xdr:row>
                    <xdr:rowOff>175260</xdr:rowOff>
                  </from>
                  <to>
                    <xdr:col>7</xdr:col>
                    <xdr:colOff>861060</xdr:colOff>
                    <xdr:row>25</xdr:row>
                    <xdr:rowOff>0</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2</xdr:col>
                    <xdr:colOff>76200</xdr:colOff>
                    <xdr:row>25</xdr:row>
                    <xdr:rowOff>0</xdr:rowOff>
                  </from>
                  <to>
                    <xdr:col>2</xdr:col>
                    <xdr:colOff>899160</xdr:colOff>
                    <xdr:row>26</xdr:row>
                    <xdr:rowOff>22860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3</xdr:col>
                    <xdr:colOff>60960</xdr:colOff>
                    <xdr:row>24</xdr:row>
                    <xdr:rowOff>175260</xdr:rowOff>
                  </from>
                  <to>
                    <xdr:col>4</xdr:col>
                    <xdr:colOff>784860</xdr:colOff>
                    <xdr:row>26</xdr:row>
                    <xdr:rowOff>22860</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4</xdr:col>
                    <xdr:colOff>1013460</xdr:colOff>
                    <xdr:row>24</xdr:row>
                    <xdr:rowOff>175260</xdr:rowOff>
                  </from>
                  <to>
                    <xdr:col>7</xdr:col>
                    <xdr:colOff>861060</xdr:colOff>
                    <xdr:row>26</xdr:row>
                    <xdr:rowOff>0</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from>
                    <xdr:col>2</xdr:col>
                    <xdr:colOff>76200</xdr:colOff>
                    <xdr:row>26</xdr:row>
                    <xdr:rowOff>0</xdr:rowOff>
                  </from>
                  <to>
                    <xdr:col>2</xdr:col>
                    <xdr:colOff>899160</xdr:colOff>
                    <xdr:row>27</xdr:row>
                    <xdr:rowOff>22860</xdr:rowOff>
                  </to>
                </anchor>
              </controlPr>
            </control>
          </mc:Choice>
        </mc:AlternateContent>
        <mc:AlternateContent xmlns:mc="http://schemas.openxmlformats.org/markup-compatibility/2006">
          <mc:Choice Requires="x14">
            <control shapeId="1032" r:id="rId11" name="Check Box 8">
              <controlPr locked="0" defaultSize="0" autoFill="0" autoLine="0" autoPict="0">
                <anchor moveWithCells="1">
                  <from>
                    <xdr:col>4</xdr:col>
                    <xdr:colOff>1013460</xdr:colOff>
                    <xdr:row>25</xdr:row>
                    <xdr:rowOff>175260</xdr:rowOff>
                  </from>
                  <to>
                    <xdr:col>6</xdr:col>
                    <xdr:colOff>1013460</xdr:colOff>
                    <xdr:row>27</xdr:row>
                    <xdr:rowOff>22860</xdr:rowOff>
                  </to>
                </anchor>
              </controlPr>
            </control>
          </mc:Choice>
        </mc:AlternateContent>
        <mc:AlternateContent xmlns:mc="http://schemas.openxmlformats.org/markup-compatibility/2006">
          <mc:Choice Requires="x14">
            <control shapeId="1033" r:id="rId12" name="Check Box 9">
              <controlPr locked="0" defaultSize="0" autoFill="0" autoLine="0" autoPict="0">
                <anchor moveWithCells="1">
                  <from>
                    <xdr:col>3</xdr:col>
                    <xdr:colOff>60960</xdr:colOff>
                    <xdr:row>25</xdr:row>
                    <xdr:rowOff>175260</xdr:rowOff>
                  </from>
                  <to>
                    <xdr:col>4</xdr:col>
                    <xdr:colOff>975360</xdr:colOff>
                    <xdr:row>27</xdr:row>
                    <xdr:rowOff>22860</xdr:rowOff>
                  </to>
                </anchor>
              </controlPr>
            </control>
          </mc:Choice>
        </mc:AlternateContent>
        <mc:AlternateContent xmlns:mc="http://schemas.openxmlformats.org/markup-compatibility/2006">
          <mc:Choice Requires="x14">
            <control shapeId="1034" r:id="rId13" name="Check Box 10">
              <controlPr locked="0" defaultSize="0" autoFill="0" autoLine="0" autoPict="0">
                <anchor moveWithCells="1">
                  <from>
                    <xdr:col>2</xdr:col>
                    <xdr:colOff>76200</xdr:colOff>
                    <xdr:row>26</xdr:row>
                    <xdr:rowOff>175260</xdr:rowOff>
                  </from>
                  <to>
                    <xdr:col>2</xdr:col>
                    <xdr:colOff>899160</xdr:colOff>
                    <xdr:row>28</xdr:row>
                    <xdr:rowOff>22860</xdr:rowOff>
                  </to>
                </anchor>
              </controlPr>
            </control>
          </mc:Choice>
        </mc:AlternateContent>
        <mc:AlternateContent xmlns:mc="http://schemas.openxmlformats.org/markup-compatibility/2006">
          <mc:Choice Requires="x14">
            <control shapeId="1035" r:id="rId14" name="Check Box 11">
              <controlPr locked="0" defaultSize="0" autoFill="0" autoLine="0" autoPict="0">
                <anchor moveWithCells="1">
                  <from>
                    <xdr:col>3</xdr:col>
                    <xdr:colOff>60960</xdr:colOff>
                    <xdr:row>26</xdr:row>
                    <xdr:rowOff>175260</xdr:rowOff>
                  </from>
                  <to>
                    <xdr:col>4</xdr:col>
                    <xdr:colOff>784860</xdr:colOff>
                    <xdr:row>28</xdr:row>
                    <xdr:rowOff>0</xdr:rowOff>
                  </to>
                </anchor>
              </controlPr>
            </control>
          </mc:Choice>
        </mc:AlternateContent>
        <mc:AlternateContent xmlns:mc="http://schemas.openxmlformats.org/markup-compatibility/2006">
          <mc:Choice Requires="x14">
            <control shapeId="1036" r:id="rId15" name="Check Box 12">
              <controlPr locked="0" defaultSize="0" autoFill="0" autoLine="0" autoPict="0">
                <anchor moveWithCells="1">
                  <from>
                    <xdr:col>4</xdr:col>
                    <xdr:colOff>1013460</xdr:colOff>
                    <xdr:row>26</xdr:row>
                    <xdr:rowOff>152400</xdr:rowOff>
                  </from>
                  <to>
                    <xdr:col>6</xdr:col>
                    <xdr:colOff>1013460</xdr:colOff>
                    <xdr:row>28</xdr:row>
                    <xdr:rowOff>22860</xdr:rowOff>
                  </to>
                </anchor>
              </controlPr>
            </control>
          </mc:Choice>
        </mc:AlternateContent>
        <mc:AlternateContent xmlns:mc="http://schemas.openxmlformats.org/markup-compatibility/2006">
          <mc:Choice Requires="x14">
            <control shapeId="1037" r:id="rId16" name="Check Box 13">
              <controlPr locked="0" defaultSize="0" autoFill="0" autoLine="0" autoPict="0">
                <anchor moveWithCells="1">
                  <from>
                    <xdr:col>2</xdr:col>
                    <xdr:colOff>76200</xdr:colOff>
                    <xdr:row>28</xdr:row>
                    <xdr:rowOff>22860</xdr:rowOff>
                  </from>
                  <to>
                    <xdr:col>4</xdr:col>
                    <xdr:colOff>99060</xdr:colOff>
                    <xdr:row>30</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2251F008-957F-4A1E-8E9C-5B97F209A95E}">
          <x14:formula1>
            <xm:f>Lookups!$A$2:$A$4</xm:f>
          </x14:formula1>
          <xm:sqref>G36 G52:G53 G50 G48 G46</xm:sqref>
        </x14:dataValidation>
        <x14:dataValidation type="list" allowBlank="1" showInputMessage="1" showErrorMessage="1" xr:uid="{1EF951EE-AAE5-40C7-B8A8-A31DF05EA3EE}">
          <x14:formula1>
            <xm:f>Lookups!$A$2:$A$3</xm:f>
          </x14:formula1>
          <xm:sqref>E64 L68 L66 L64 H68 H66 H64 E68 E66 E70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6EEA4-AEF4-4CA6-A387-E2CD607E6F2E}">
  <sheetPr codeName="Sheet1"/>
  <dimension ref="B1:J55"/>
  <sheetViews>
    <sheetView showGridLines="0" topLeftCell="A27" workbookViewId="0">
      <selection activeCell="B51" sqref="B51:J55"/>
    </sheetView>
  </sheetViews>
  <sheetFormatPr defaultColWidth="8.6640625" defaultRowHeight="14.4" x14ac:dyDescent="0.3"/>
  <cols>
    <col min="1" max="1" width="0.6640625" customWidth="1"/>
    <col min="2" max="2" width="26.6640625" customWidth="1"/>
    <col min="3" max="3" width="2.44140625" customWidth="1"/>
    <col min="4" max="4" width="19.6640625" customWidth="1"/>
    <col min="5" max="5" width="1.6640625" customWidth="1"/>
    <col min="6" max="6" width="16" customWidth="1"/>
    <col min="7" max="7" width="1.33203125" customWidth="1"/>
    <col min="8" max="8" width="21.44140625" customWidth="1"/>
    <col min="9" max="9" width="1.6640625" customWidth="1"/>
    <col min="10" max="10" width="21.6640625" customWidth="1"/>
  </cols>
  <sheetData>
    <row r="1" spans="2:10" ht="15.6" x14ac:dyDescent="0.3">
      <c r="B1" s="93" t="s">
        <v>148</v>
      </c>
      <c r="C1" s="93"/>
      <c r="D1" s="93"/>
      <c r="E1" s="93"/>
      <c r="F1" s="93"/>
      <c r="G1" s="93"/>
      <c r="H1" s="93"/>
      <c r="I1" s="93"/>
      <c r="J1" s="93"/>
    </row>
    <row r="3" spans="2:10" x14ac:dyDescent="0.3">
      <c r="B3" s="59" t="s">
        <v>17</v>
      </c>
      <c r="C3" s="59"/>
      <c r="D3" s="59"/>
      <c r="E3" s="59"/>
      <c r="F3" s="59"/>
      <c r="G3" s="59"/>
      <c r="H3" s="59"/>
      <c r="I3" s="59"/>
      <c r="J3" s="59"/>
    </row>
    <row r="4" spans="2:10" ht="4.5" customHeight="1" x14ac:dyDescent="0.3"/>
    <row r="5" spans="2:10" x14ac:dyDescent="0.3">
      <c r="B5" t="s">
        <v>149</v>
      </c>
      <c r="D5" s="36"/>
    </row>
    <row r="6" spans="2:10" ht="3.75" customHeight="1" x14ac:dyDescent="0.3">
      <c r="D6" s="44"/>
    </row>
    <row r="7" spans="2:10" x14ac:dyDescent="0.3">
      <c r="B7" t="s">
        <v>150</v>
      </c>
      <c r="D7" s="36"/>
    </row>
    <row r="8" spans="2:10" ht="4.5" customHeight="1" x14ac:dyDescent="0.3"/>
    <row r="9" spans="2:10" x14ac:dyDescent="0.3">
      <c r="B9" t="s">
        <v>151</v>
      </c>
      <c r="D9" s="5">
        <f>D5+D7</f>
        <v>0</v>
      </c>
    </row>
    <row r="10" spans="2:10" ht="4.5" customHeight="1" x14ac:dyDescent="0.3"/>
    <row r="11" spans="2:10" x14ac:dyDescent="0.3">
      <c r="B11" s="59" t="s">
        <v>18</v>
      </c>
      <c r="C11" s="59"/>
      <c r="D11" s="59"/>
      <c r="E11" s="59"/>
      <c r="F11" s="59"/>
      <c r="G11" s="59"/>
      <c r="H11" s="59"/>
      <c r="I11" s="59"/>
      <c r="J11" s="59"/>
    </row>
    <row r="12" spans="2:10" ht="4.5" customHeight="1" x14ac:dyDescent="0.3"/>
    <row r="13" spans="2:10" x14ac:dyDescent="0.3">
      <c r="B13" s="7" t="s">
        <v>19</v>
      </c>
      <c r="C13" s="7"/>
      <c r="D13" s="7" t="s">
        <v>111</v>
      </c>
      <c r="E13" s="7"/>
      <c r="F13" s="7" t="s">
        <v>20</v>
      </c>
      <c r="H13" s="7" t="s">
        <v>21</v>
      </c>
      <c r="J13" s="7" t="s">
        <v>22</v>
      </c>
    </row>
    <row r="14" spans="2:10" x14ac:dyDescent="0.3">
      <c r="B14" t="s">
        <v>152</v>
      </c>
      <c r="D14" s="36"/>
      <c r="E14" s="44"/>
      <c r="F14" s="40"/>
      <c r="G14" s="44"/>
      <c r="H14" s="36"/>
      <c r="I14" s="44"/>
      <c r="J14" s="36"/>
    </row>
    <row r="15" spans="2:10" ht="3.75" customHeight="1" x14ac:dyDescent="0.3">
      <c r="D15" s="44"/>
      <c r="E15" s="44"/>
      <c r="F15" s="44"/>
      <c r="G15" s="44"/>
      <c r="H15" s="44"/>
      <c r="I15" s="44"/>
      <c r="J15" s="44"/>
    </row>
    <row r="16" spans="2:10" x14ac:dyDescent="0.3">
      <c r="B16" t="s">
        <v>153</v>
      </c>
      <c r="D16" s="36"/>
      <c r="E16" s="44"/>
      <c r="F16" s="40"/>
      <c r="G16" s="44"/>
      <c r="H16" s="36"/>
      <c r="I16" s="44"/>
      <c r="J16" s="36"/>
    </row>
    <row r="17" spans="2:10" ht="3" customHeight="1" x14ac:dyDescent="0.3">
      <c r="D17" s="44"/>
      <c r="E17" s="44"/>
      <c r="F17" s="44"/>
      <c r="G17" s="44"/>
      <c r="H17" s="44"/>
      <c r="I17" s="44"/>
      <c r="J17" s="44"/>
    </row>
    <row r="18" spans="2:10" x14ac:dyDescent="0.3">
      <c r="B18" t="s">
        <v>154</v>
      </c>
      <c r="D18" s="36"/>
      <c r="E18" s="44"/>
      <c r="F18" s="40"/>
      <c r="G18" s="44"/>
      <c r="H18" s="36"/>
      <c r="I18" s="44"/>
      <c r="J18" s="36"/>
    </row>
    <row r="19" spans="2:10" ht="3.75" customHeight="1" x14ac:dyDescent="0.3">
      <c r="D19" s="44"/>
      <c r="E19" s="44"/>
      <c r="F19" s="44"/>
      <c r="G19" s="44"/>
      <c r="H19" s="44"/>
      <c r="I19" s="44"/>
      <c r="J19" s="44"/>
    </row>
    <row r="20" spans="2:10" x14ac:dyDescent="0.3">
      <c r="B20" t="s">
        <v>155</v>
      </c>
      <c r="D20" s="36"/>
      <c r="E20" s="44"/>
      <c r="F20" s="40"/>
      <c r="G20" s="44"/>
      <c r="H20" s="36"/>
      <c r="I20" s="44"/>
      <c r="J20" s="36"/>
    </row>
    <row r="21" spans="2:10" ht="3.75" customHeight="1" x14ac:dyDescent="0.3">
      <c r="D21" s="44"/>
      <c r="E21" s="44"/>
      <c r="F21" s="44"/>
      <c r="G21" s="44"/>
      <c r="H21" s="44"/>
      <c r="I21" s="44"/>
      <c r="J21" s="44"/>
    </row>
    <row r="22" spans="2:10" x14ac:dyDescent="0.3">
      <c r="B22" t="s">
        <v>156</v>
      </c>
      <c r="D22" s="36"/>
      <c r="E22" s="44"/>
      <c r="F22" s="40"/>
      <c r="G22" s="44"/>
      <c r="H22" s="36"/>
      <c r="I22" s="44"/>
      <c r="J22" s="36"/>
    </row>
    <row r="23" spans="2:10" ht="3.75" customHeight="1" x14ac:dyDescent="0.3">
      <c r="D23" s="44"/>
      <c r="E23" s="44"/>
      <c r="F23" s="44"/>
      <c r="G23" s="44"/>
      <c r="H23" s="44"/>
      <c r="I23" s="44"/>
      <c r="J23" s="44"/>
    </row>
    <row r="24" spans="2:10" x14ac:dyDescent="0.3">
      <c r="B24" t="s">
        <v>157</v>
      </c>
      <c r="D24" s="36"/>
      <c r="E24" s="44"/>
      <c r="F24" s="40"/>
      <c r="G24" s="44"/>
      <c r="H24" s="36"/>
      <c r="I24" s="44"/>
      <c r="J24" s="36"/>
    </row>
    <row r="25" spans="2:10" ht="3.75" customHeight="1" x14ac:dyDescent="0.3">
      <c r="D25" s="44"/>
      <c r="E25" s="44"/>
      <c r="F25" s="44"/>
      <c r="G25" s="44"/>
      <c r="H25" s="44"/>
      <c r="I25" s="44"/>
      <c r="J25" s="44"/>
    </row>
    <row r="26" spans="2:10" x14ac:dyDescent="0.3">
      <c r="B26" t="s">
        <v>158</v>
      </c>
      <c r="D26" s="36"/>
      <c r="E26" s="44"/>
      <c r="F26" s="40"/>
      <c r="G26" s="44"/>
      <c r="H26" s="36"/>
      <c r="I26" s="44"/>
      <c r="J26" s="36"/>
    </row>
    <row r="27" spans="2:10" ht="3.75" customHeight="1" x14ac:dyDescent="0.3">
      <c r="D27" s="44"/>
      <c r="E27" s="44"/>
      <c r="F27" s="44"/>
      <c r="G27" s="44"/>
      <c r="H27" s="44"/>
      <c r="I27" s="44"/>
      <c r="J27" s="44"/>
    </row>
    <row r="28" spans="2:10" x14ac:dyDescent="0.3">
      <c r="B28" t="s">
        <v>159</v>
      </c>
      <c r="D28" s="36"/>
      <c r="E28" s="44"/>
      <c r="F28" s="40"/>
      <c r="G28" s="44"/>
      <c r="H28" s="36"/>
      <c r="I28" s="44"/>
      <c r="J28" s="36"/>
    </row>
    <row r="29" spans="2:10" ht="4.5" customHeight="1" x14ac:dyDescent="0.3">
      <c r="D29" s="44"/>
      <c r="E29" s="44"/>
      <c r="F29" s="44"/>
      <c r="G29" s="44"/>
      <c r="H29" s="44"/>
      <c r="I29" s="44"/>
      <c r="J29" s="44"/>
    </row>
    <row r="30" spans="2:10" x14ac:dyDescent="0.3">
      <c r="B30" s="62" t="s">
        <v>160</v>
      </c>
      <c r="D30" s="61"/>
      <c r="E30" s="61"/>
      <c r="F30" s="61"/>
      <c r="G30" s="61"/>
      <c r="H30" s="61"/>
      <c r="I30" s="61"/>
      <c r="J30" s="61"/>
    </row>
    <row r="31" spans="2:10" x14ac:dyDescent="0.3">
      <c r="B31" s="62"/>
      <c r="D31" s="61"/>
      <c r="E31" s="61"/>
      <c r="F31" s="61"/>
      <c r="G31" s="61"/>
      <c r="H31" s="61"/>
      <c r="I31" s="61"/>
      <c r="J31" s="61"/>
    </row>
    <row r="32" spans="2:10" x14ac:dyDescent="0.3">
      <c r="B32" s="62"/>
      <c r="D32" s="61"/>
      <c r="E32" s="61"/>
      <c r="F32" s="61"/>
      <c r="G32" s="61"/>
      <c r="H32" s="61"/>
      <c r="I32" s="61"/>
      <c r="J32" s="61"/>
    </row>
    <row r="33" spans="2:10" x14ac:dyDescent="0.3">
      <c r="B33" s="62"/>
      <c r="D33" s="61"/>
      <c r="E33" s="61"/>
      <c r="F33" s="61"/>
      <c r="G33" s="61"/>
      <c r="H33" s="61"/>
      <c r="I33" s="61"/>
      <c r="J33" s="61"/>
    </row>
    <row r="34" spans="2:10" ht="4.5" customHeight="1" x14ac:dyDescent="0.3"/>
    <row r="35" spans="2:10" s="9" customFormat="1" ht="39.75" customHeight="1" x14ac:dyDescent="0.3">
      <c r="B35" s="66" t="s">
        <v>161</v>
      </c>
      <c r="C35" s="66"/>
      <c r="D35" s="66"/>
      <c r="F35" s="10">
        <f>SUM(D14:D28)</f>
        <v>0</v>
      </c>
      <c r="H35" s="64" t="s">
        <v>109</v>
      </c>
      <c r="I35" s="64"/>
      <c r="J35" s="64"/>
    </row>
    <row r="36" spans="2:10" s="9" customFormat="1" ht="22.5" customHeight="1" x14ac:dyDescent="0.3">
      <c r="B36" s="65" t="s">
        <v>162</v>
      </c>
      <c r="C36" s="65"/>
      <c r="D36" s="65"/>
      <c r="E36" s="12"/>
      <c r="F36" s="10">
        <f>+F35+D9</f>
        <v>0</v>
      </c>
      <c r="H36" s="11"/>
      <c r="I36" s="11"/>
      <c r="J36" s="11"/>
    </row>
    <row r="37" spans="2:10" ht="38.25" customHeight="1" x14ac:dyDescent="0.3">
      <c r="B37" s="63" t="s">
        <v>30</v>
      </c>
      <c r="C37" s="63"/>
      <c r="D37" s="63"/>
      <c r="E37" s="63"/>
      <c r="F37" s="63"/>
      <c r="G37" s="63"/>
      <c r="H37" s="63"/>
      <c r="I37" s="63"/>
      <c r="J37" s="63"/>
    </row>
    <row r="39" spans="2:10" x14ac:dyDescent="0.3">
      <c r="B39" s="59" t="s">
        <v>110</v>
      </c>
      <c r="C39" s="59"/>
      <c r="D39" s="59"/>
      <c r="E39" s="59"/>
      <c r="F39" s="59"/>
      <c r="G39" s="59"/>
      <c r="H39" s="59"/>
      <c r="I39" s="59"/>
      <c r="J39" s="59"/>
    </row>
    <row r="40" spans="2:10" x14ac:dyDescent="0.3">
      <c r="B40" s="7" t="s">
        <v>31</v>
      </c>
      <c r="C40" s="7"/>
      <c r="D40" s="7" t="s">
        <v>163</v>
      </c>
      <c r="E40" s="7"/>
      <c r="F40" s="7" t="s">
        <v>89</v>
      </c>
      <c r="G40" s="7"/>
      <c r="H40" s="7" t="s">
        <v>32</v>
      </c>
      <c r="I40" s="7"/>
      <c r="J40" s="7" t="s">
        <v>111</v>
      </c>
    </row>
    <row r="41" spans="2:10" x14ac:dyDescent="0.3">
      <c r="B41" s="36"/>
      <c r="C41" s="44"/>
      <c r="D41" s="36"/>
      <c r="E41" s="44"/>
      <c r="F41" s="36"/>
      <c r="G41" s="44"/>
      <c r="H41" s="36"/>
      <c r="J41" s="5">
        <f>+D41*F41*H41/1000</f>
        <v>0</v>
      </c>
    </row>
    <row r="42" spans="2:10" ht="5.25" customHeight="1" x14ac:dyDescent="0.3">
      <c r="B42" s="44"/>
      <c r="C42" s="44"/>
      <c r="D42" s="44"/>
      <c r="E42" s="44"/>
      <c r="F42" s="44"/>
      <c r="G42" s="44"/>
      <c r="H42" s="44"/>
    </row>
    <row r="43" spans="2:10" x14ac:dyDescent="0.3">
      <c r="B43" s="36"/>
      <c r="C43" s="44"/>
      <c r="D43" s="36"/>
      <c r="E43" s="44"/>
      <c r="F43" s="36"/>
      <c r="G43" s="44"/>
      <c r="H43" s="36"/>
      <c r="J43" s="5">
        <f>+D43*F43*H43</f>
        <v>0</v>
      </c>
    </row>
    <row r="44" spans="2:10" ht="4.5" customHeight="1" x14ac:dyDescent="0.3">
      <c r="B44" s="44"/>
      <c r="C44" s="44"/>
      <c r="D44" s="44"/>
      <c r="E44" s="44"/>
      <c r="F44" s="44"/>
      <c r="G44" s="44"/>
      <c r="H44" s="44"/>
    </row>
    <row r="45" spans="2:10" x14ac:dyDescent="0.3">
      <c r="B45" s="36"/>
      <c r="C45" s="44"/>
      <c r="D45" s="36"/>
      <c r="E45" s="44"/>
      <c r="F45" s="36"/>
      <c r="G45" s="44"/>
      <c r="H45" s="36"/>
      <c r="J45" s="5">
        <f>+D45*F45*H45</f>
        <v>0</v>
      </c>
    </row>
    <row r="46" spans="2:10" ht="5.25" customHeight="1" x14ac:dyDescent="0.3"/>
    <row r="47" spans="2:10" x14ac:dyDescent="0.3">
      <c r="B47" s="7" t="s">
        <v>164</v>
      </c>
      <c r="C47" s="7"/>
      <c r="D47" s="7"/>
      <c r="E47" s="7"/>
      <c r="F47" s="8">
        <f>+J41+J43+J45</f>
        <v>0</v>
      </c>
      <c r="H47" s="60" t="str">
        <f>IF(ABS(D28-F47)&gt;5,"Feedstocks volume discrepancy - Please check and correct","")</f>
        <v/>
      </c>
      <c r="I47" s="60"/>
      <c r="J47" s="60"/>
    </row>
    <row r="48" spans="2:10" x14ac:dyDescent="0.3">
      <c r="H48" s="60"/>
      <c r="I48" s="60"/>
      <c r="J48" s="60"/>
    </row>
    <row r="49" spans="2:10" ht="14.25" customHeight="1" x14ac:dyDescent="0.3">
      <c r="B49" s="49" t="s">
        <v>33</v>
      </c>
      <c r="C49" s="49"/>
      <c r="D49" s="49"/>
      <c r="E49" s="49"/>
      <c r="F49" s="49"/>
      <c r="G49" s="49"/>
      <c r="H49" s="49"/>
      <c r="I49" s="49"/>
      <c r="J49" s="49"/>
    </row>
    <row r="50" spans="2:10" x14ac:dyDescent="0.3">
      <c r="B50" s="49"/>
      <c r="C50" s="49"/>
      <c r="D50" s="49"/>
      <c r="E50" s="49"/>
      <c r="F50" s="49"/>
      <c r="G50" s="49"/>
      <c r="H50" s="49"/>
      <c r="I50" s="49"/>
      <c r="J50" s="49"/>
    </row>
    <row r="51" spans="2:10" x14ac:dyDescent="0.3">
      <c r="B51" s="51"/>
      <c r="C51" s="51"/>
      <c r="D51" s="51"/>
      <c r="E51" s="51"/>
      <c r="F51" s="51"/>
      <c r="G51" s="51"/>
      <c r="H51" s="51"/>
      <c r="I51" s="51"/>
      <c r="J51" s="51"/>
    </row>
    <row r="52" spans="2:10" x14ac:dyDescent="0.3">
      <c r="B52" s="51"/>
      <c r="C52" s="51"/>
      <c r="D52" s="51"/>
      <c r="E52" s="51"/>
      <c r="F52" s="51"/>
      <c r="G52" s="51"/>
      <c r="H52" s="51"/>
      <c r="I52" s="51"/>
      <c r="J52" s="51"/>
    </row>
    <row r="53" spans="2:10" x14ac:dyDescent="0.3">
      <c r="B53" s="51"/>
      <c r="C53" s="51"/>
      <c r="D53" s="51"/>
      <c r="E53" s="51"/>
      <c r="F53" s="51"/>
      <c r="G53" s="51"/>
      <c r="H53" s="51"/>
      <c r="I53" s="51"/>
      <c r="J53" s="51"/>
    </row>
    <row r="54" spans="2:10" x14ac:dyDescent="0.3">
      <c r="B54" s="51"/>
      <c r="C54" s="51"/>
      <c r="D54" s="51"/>
      <c r="E54" s="51"/>
      <c r="F54" s="51"/>
      <c r="G54" s="51"/>
      <c r="H54" s="51"/>
      <c r="I54" s="51"/>
      <c r="J54" s="51"/>
    </row>
    <row r="55" spans="2:10" x14ac:dyDescent="0.3">
      <c r="B55" s="51"/>
      <c r="C55" s="51"/>
      <c r="D55" s="51"/>
      <c r="E55" s="51"/>
      <c r="F55" s="51"/>
      <c r="G55" s="51"/>
      <c r="H55" s="51"/>
      <c r="I55" s="51"/>
      <c r="J55" s="51"/>
    </row>
  </sheetData>
  <sheetProtection algorithmName="SHA-512" hashValue="lygVPbF3Xa7is6CngRS83rD4yNMqSkEOvqvIrj0km7Rx402RfhJKFZP0szhqPYZew6+MNZhBBQi7klVPS/4Igg==" saltValue="SWRIuJXf/XHPR2a9ksDU5g==" spinCount="100000" sheet="1" selectLockedCells="1"/>
  <mergeCells count="13">
    <mergeCell ref="B39:J39"/>
    <mergeCell ref="B1:J1"/>
    <mergeCell ref="H47:J48"/>
    <mergeCell ref="B49:J50"/>
    <mergeCell ref="B51:J55"/>
    <mergeCell ref="D30:J33"/>
    <mergeCell ref="B30:B33"/>
    <mergeCell ref="B37:J37"/>
    <mergeCell ref="H35:J35"/>
    <mergeCell ref="B11:J11"/>
    <mergeCell ref="B3:J3"/>
    <mergeCell ref="B36:D36"/>
    <mergeCell ref="B35:D35"/>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814AF88B-1601-4709-A36D-74920EEC0E7B}">
          <x14:formula1>
            <xm:f>Lookups!$A$2:$A$3</xm:f>
          </x14:formula1>
          <xm:sqref>F14 F28 F26 F24 F22 F20 F18 F16</xm:sqref>
        </x14:dataValidation>
        <x14:dataValidation type="list" allowBlank="1" showInputMessage="1" showErrorMessage="1" xr:uid="{EF31BA1D-C679-4E24-A820-4841884FCB31}">
          <x14:formula1>
            <xm:f>Lookups!$B$17:$B$20</xm:f>
          </x14:formula1>
          <xm:sqref>J14 J16 J18 J20 J22 J24 J26 J28</xm:sqref>
        </x14:dataValidation>
        <x14:dataValidation type="list" allowBlank="1" showInputMessage="1" showErrorMessage="1" xr:uid="{EEF0EB4D-6A14-48F0-934F-C0BA2370D7C6}">
          <x14:formula1>
            <xm:f>Lookups!$B$2:$B$11</xm:f>
          </x14:formula1>
          <xm:sqref>H14 H16 H18 H20 H22 H24 H26 H28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0A221-97D9-4F93-929D-66B421F269BD}">
  <sheetPr codeName="Sheet4">
    <tabColor theme="0"/>
  </sheetPr>
  <dimension ref="B1:X112"/>
  <sheetViews>
    <sheetView showGridLines="0" workbookViewId="0">
      <selection activeCell="D8" sqref="D8"/>
    </sheetView>
  </sheetViews>
  <sheetFormatPr defaultColWidth="8.6640625" defaultRowHeight="14.4" x14ac:dyDescent="0.3"/>
  <cols>
    <col min="1" max="1" width="1.44140625" customWidth="1"/>
    <col min="2" max="2" width="44.6640625" customWidth="1"/>
    <col min="3" max="3" width="1.109375" customWidth="1"/>
    <col min="4" max="4" width="14.44140625" customWidth="1"/>
    <col min="5" max="5" width="1.44140625" customWidth="1"/>
    <col min="6" max="6" width="15.33203125" customWidth="1"/>
    <col min="7" max="7" width="1" customWidth="1"/>
    <col min="8" max="8" width="16.109375" customWidth="1"/>
    <col min="9" max="9" width="1.109375" customWidth="1"/>
    <col min="10" max="10" width="14" customWidth="1"/>
    <col min="11" max="11" width="1.109375" customWidth="1"/>
    <col min="13" max="13" width="9.109375" customWidth="1"/>
    <col min="14" max="14" width="1.33203125" customWidth="1"/>
    <col min="15" max="15" width="13.6640625" customWidth="1"/>
    <col min="17" max="17" width="11.33203125" customWidth="1"/>
  </cols>
  <sheetData>
    <row r="1" spans="2:24" ht="29.4" customHeight="1" x14ac:dyDescent="0.3">
      <c r="B1" s="94" t="s">
        <v>173</v>
      </c>
      <c r="C1" s="94"/>
      <c r="D1" s="94"/>
      <c r="E1" s="94"/>
      <c r="F1" s="94"/>
      <c r="G1" s="94"/>
      <c r="H1" s="94"/>
      <c r="I1" s="94"/>
      <c r="J1" s="94"/>
      <c r="K1" s="94"/>
      <c r="L1" s="94"/>
      <c r="M1" s="94"/>
      <c r="N1" s="94"/>
      <c r="O1" s="94"/>
    </row>
    <row r="2" spans="2:24" x14ac:dyDescent="0.3">
      <c r="B2" s="94"/>
      <c r="C2" s="94"/>
      <c r="D2" s="94"/>
      <c r="E2" s="94"/>
      <c r="F2" s="94"/>
      <c r="G2" s="94"/>
      <c r="H2" s="94"/>
      <c r="I2" s="94"/>
      <c r="J2" s="94"/>
      <c r="K2" s="94"/>
      <c r="L2" s="94"/>
      <c r="M2" s="94"/>
      <c r="N2" s="94"/>
      <c r="O2" s="94"/>
    </row>
    <row r="4" spans="2:24" x14ac:dyDescent="0.3">
      <c r="B4" s="85" t="s">
        <v>116</v>
      </c>
      <c r="C4" s="85"/>
      <c r="D4" s="85"/>
      <c r="E4" s="85"/>
      <c r="F4" s="85"/>
      <c r="G4" s="85"/>
      <c r="H4" s="85"/>
      <c r="I4" s="85"/>
      <c r="J4" s="85"/>
      <c r="K4" s="85"/>
      <c r="L4" s="85"/>
      <c r="M4" s="85"/>
      <c r="N4" s="85"/>
      <c r="O4" s="85"/>
    </row>
    <row r="5" spans="2:24" ht="5.25" customHeight="1" x14ac:dyDescent="0.3"/>
    <row r="6" spans="2:24" x14ac:dyDescent="0.3">
      <c r="B6" s="59" t="s">
        <v>42</v>
      </c>
      <c r="C6" s="59"/>
      <c r="D6" s="59"/>
      <c r="E6" s="59"/>
      <c r="F6" s="59"/>
      <c r="G6" s="59"/>
      <c r="H6" s="59"/>
      <c r="I6" s="59"/>
      <c r="J6" s="59"/>
      <c r="K6" s="59"/>
      <c r="L6" s="59"/>
      <c r="M6" s="59"/>
      <c r="N6" s="59"/>
      <c r="O6" s="59"/>
    </row>
    <row r="7" spans="2:24" ht="5.25" customHeight="1" x14ac:dyDescent="0.3"/>
    <row r="8" spans="2:24" x14ac:dyDescent="0.3">
      <c r="B8" t="s">
        <v>34</v>
      </c>
      <c r="D8" s="40"/>
      <c r="F8" s="58" t="s">
        <v>35</v>
      </c>
      <c r="G8" s="58"/>
      <c r="H8" s="58"/>
      <c r="J8" s="41"/>
      <c r="L8" s="58" t="s">
        <v>36</v>
      </c>
      <c r="M8" s="58"/>
      <c r="N8" s="4"/>
      <c r="O8" s="40"/>
    </row>
    <row r="9" spans="2:24" ht="4.5" customHeight="1" x14ac:dyDescent="0.3"/>
    <row r="10" spans="2:24" x14ac:dyDescent="0.3">
      <c r="B10" t="s">
        <v>72</v>
      </c>
      <c r="D10" s="36"/>
      <c r="G10" s="13"/>
      <c r="J10" t="s">
        <v>73</v>
      </c>
      <c r="O10" s="5">
        <f>+J8*D10/1000</f>
        <v>0</v>
      </c>
    </row>
    <row r="11" spans="2:24" ht="15" customHeight="1" x14ac:dyDescent="0.3">
      <c r="D11" s="78" t="str">
        <f>IF(O8="Yes", "Meter information required","Documentation required to support irrigation volume estimates")</f>
        <v>Documentation required to support irrigation volume estimates</v>
      </c>
      <c r="E11" s="78"/>
      <c r="F11" s="78"/>
      <c r="G11" s="78"/>
      <c r="H11" s="78"/>
      <c r="I11" s="78"/>
      <c r="J11" s="78"/>
      <c r="K11" s="78"/>
      <c r="L11" s="78"/>
      <c r="M11" s="78"/>
      <c r="N11" s="78"/>
      <c r="O11" s="78"/>
    </row>
    <row r="12" spans="2:24" ht="5.25" customHeight="1" x14ac:dyDescent="0.3">
      <c r="K12" s="13"/>
      <c r="L12" s="13"/>
      <c r="M12" s="13"/>
      <c r="N12" s="13"/>
      <c r="O12" s="13"/>
    </row>
    <row r="13" spans="2:24" x14ac:dyDescent="0.3">
      <c r="D13" t="s">
        <v>38</v>
      </c>
      <c r="F13" t="s">
        <v>39</v>
      </c>
      <c r="H13" t="s">
        <v>39</v>
      </c>
    </row>
    <row r="14" spans="2:24" x14ac:dyDescent="0.3">
      <c r="B14" t="s">
        <v>37</v>
      </c>
      <c r="D14" s="36"/>
      <c r="F14" s="36"/>
      <c r="H14" s="36"/>
      <c r="O14" s="32"/>
      <c r="P14" s="32"/>
      <c r="Q14" s="32"/>
      <c r="R14" s="32"/>
      <c r="S14" s="32"/>
      <c r="T14" s="32"/>
      <c r="U14" s="32"/>
      <c r="V14" s="32"/>
      <c r="W14" s="32"/>
      <c r="X14" s="32"/>
    </row>
    <row r="15" spans="2:24" ht="5.25" customHeight="1" x14ac:dyDescent="0.3"/>
    <row r="16" spans="2:24" x14ac:dyDescent="0.3">
      <c r="B16" t="s">
        <v>165</v>
      </c>
      <c r="D16" s="36"/>
      <c r="F16" s="36"/>
      <c r="H16" s="36"/>
    </row>
    <row r="17" spans="2:15" ht="4.5" customHeight="1" x14ac:dyDescent="0.3"/>
    <row r="18" spans="2:15" x14ac:dyDescent="0.3">
      <c r="B18" t="s">
        <v>166</v>
      </c>
      <c r="D18" s="36"/>
      <c r="F18" s="36"/>
      <c r="H18" s="36"/>
    </row>
    <row r="19" spans="2:15" ht="4.5" customHeight="1" x14ac:dyDescent="0.3"/>
    <row r="20" spans="2:15" x14ac:dyDescent="0.3">
      <c r="B20" t="s">
        <v>167</v>
      </c>
      <c r="D20" s="36"/>
      <c r="F20" s="36"/>
      <c r="H20" s="36"/>
    </row>
    <row r="21" spans="2:15" ht="5.25" customHeight="1" x14ac:dyDescent="0.3"/>
    <row r="22" spans="2:15" x14ac:dyDescent="0.3">
      <c r="B22" t="s">
        <v>117</v>
      </c>
      <c r="D22" s="36"/>
      <c r="F22" s="36"/>
      <c r="H22" s="36"/>
    </row>
    <row r="23" spans="2:15" ht="3.75" customHeight="1" x14ac:dyDescent="0.3"/>
    <row r="24" spans="2:15" x14ac:dyDescent="0.3">
      <c r="B24" t="s">
        <v>40</v>
      </c>
      <c r="D24" s="5">
        <f>+D22-D18</f>
        <v>0</v>
      </c>
      <c r="F24" s="5">
        <f>+F22-F18</f>
        <v>0</v>
      </c>
      <c r="H24" s="8">
        <f>+H22-H18</f>
        <v>0</v>
      </c>
    </row>
    <row r="25" spans="2:15" ht="4.5" customHeight="1" x14ac:dyDescent="0.3"/>
    <row r="26" spans="2:15" x14ac:dyDescent="0.3">
      <c r="B26" s="17" t="s">
        <v>168</v>
      </c>
      <c r="C26" s="18"/>
      <c r="D26" s="19">
        <f>+D24+F24+H24</f>
        <v>0</v>
      </c>
      <c r="F26" s="67" t="e">
        <f>IF(AND(O8="Yes",ABS(O10-D26)/O10&gt;0.1),"Error - Metered volume does not match irrigation volume estimate","")</f>
        <v>#DIV/0!</v>
      </c>
      <c r="G26" s="67"/>
      <c r="H26" s="67"/>
      <c r="I26" s="67"/>
      <c r="J26" s="67"/>
      <c r="K26" s="67"/>
      <c r="L26" s="67"/>
      <c r="M26" s="67"/>
    </row>
    <row r="28" spans="2:15" x14ac:dyDescent="0.3">
      <c r="B28" s="69" t="s">
        <v>41</v>
      </c>
      <c r="C28" s="70"/>
      <c r="D28" s="70"/>
      <c r="E28" s="26"/>
      <c r="F28" s="26"/>
      <c r="G28" s="26"/>
      <c r="H28" s="26"/>
      <c r="I28" s="26"/>
      <c r="J28" s="26"/>
      <c r="K28" s="26"/>
      <c r="L28" s="26"/>
      <c r="M28" s="26"/>
      <c r="N28" s="26"/>
      <c r="O28" s="27"/>
    </row>
    <row r="29" spans="2:15" ht="5.25" customHeight="1" x14ac:dyDescent="0.3">
      <c r="B29" s="28"/>
      <c r="O29" s="29"/>
    </row>
    <row r="30" spans="2:15" x14ac:dyDescent="0.3">
      <c r="B30" s="79"/>
      <c r="C30" s="80"/>
      <c r="D30" s="80"/>
      <c r="E30" s="80"/>
      <c r="F30" s="80"/>
      <c r="G30" s="80"/>
      <c r="H30" s="80"/>
      <c r="I30" s="80"/>
      <c r="J30" s="80"/>
      <c r="K30" s="80"/>
      <c r="L30" s="80"/>
      <c r="M30" s="80"/>
      <c r="N30" s="80"/>
      <c r="O30" s="81"/>
    </row>
    <row r="31" spans="2:15" x14ac:dyDescent="0.3">
      <c r="B31" s="79"/>
      <c r="C31" s="80"/>
      <c r="D31" s="80"/>
      <c r="E31" s="80"/>
      <c r="F31" s="80"/>
      <c r="G31" s="80"/>
      <c r="H31" s="80"/>
      <c r="I31" s="80"/>
      <c r="J31" s="80"/>
      <c r="K31" s="80"/>
      <c r="L31" s="80"/>
      <c r="M31" s="80"/>
      <c r="N31" s="80"/>
      <c r="O31" s="81"/>
    </row>
    <row r="32" spans="2:15" x14ac:dyDescent="0.3">
      <c r="B32" s="79"/>
      <c r="C32" s="80"/>
      <c r="D32" s="80"/>
      <c r="E32" s="80"/>
      <c r="F32" s="80"/>
      <c r="G32" s="80"/>
      <c r="H32" s="80"/>
      <c r="I32" s="80"/>
      <c r="J32" s="80"/>
      <c r="K32" s="80"/>
      <c r="L32" s="80"/>
      <c r="M32" s="80"/>
      <c r="N32" s="80"/>
      <c r="O32" s="81"/>
    </row>
    <row r="33" spans="2:15" x14ac:dyDescent="0.3">
      <c r="B33" s="82"/>
      <c r="C33" s="83"/>
      <c r="D33" s="83"/>
      <c r="E33" s="83"/>
      <c r="F33" s="83"/>
      <c r="G33" s="83"/>
      <c r="H33" s="83"/>
      <c r="I33" s="83"/>
      <c r="J33" s="83"/>
      <c r="K33" s="83"/>
      <c r="L33" s="83"/>
      <c r="M33" s="83"/>
      <c r="N33" s="83"/>
      <c r="O33" s="84"/>
    </row>
    <row r="35" spans="2:15" x14ac:dyDescent="0.3">
      <c r="B35" s="59" t="s">
        <v>43</v>
      </c>
      <c r="C35" s="59"/>
      <c r="D35" s="59"/>
      <c r="E35" s="59"/>
      <c r="F35" s="59"/>
      <c r="G35" s="59"/>
      <c r="H35" s="59"/>
      <c r="I35" s="59"/>
      <c r="J35" s="59"/>
      <c r="K35" s="59"/>
      <c r="L35" s="59"/>
      <c r="M35" s="59"/>
      <c r="N35" s="59"/>
      <c r="O35" s="59"/>
    </row>
    <row r="36" spans="2:15" ht="4.5" customHeight="1" x14ac:dyDescent="0.3"/>
    <row r="37" spans="2:15" x14ac:dyDescent="0.3">
      <c r="B37" t="s">
        <v>44</v>
      </c>
      <c r="D37" s="40" t="s">
        <v>3</v>
      </c>
      <c r="F37" s="86" t="str">
        <f>IF(D37="YES", "Please provide meter details below","No cooling tower information required")</f>
        <v>Please provide meter details below</v>
      </c>
      <c r="G37" s="86"/>
      <c r="H37" s="86"/>
      <c r="I37" s="86"/>
      <c r="J37" s="86"/>
      <c r="K37" s="86"/>
      <c r="L37" s="86"/>
      <c r="M37" s="86"/>
      <c r="N37" s="86"/>
      <c r="O37" s="86"/>
    </row>
    <row r="38" spans="2:15" ht="3.75" customHeight="1" x14ac:dyDescent="0.3"/>
    <row r="39" spans="2:15" x14ac:dyDescent="0.3">
      <c r="B39" t="s">
        <v>169</v>
      </c>
      <c r="D39" s="51"/>
      <c r="E39" s="51"/>
      <c r="F39" s="51"/>
      <c r="G39" s="51"/>
      <c r="H39" s="51"/>
      <c r="I39" s="51"/>
      <c r="J39" s="51"/>
      <c r="K39" s="51"/>
      <c r="L39" s="51"/>
      <c r="M39" s="51"/>
      <c r="N39" s="51"/>
      <c r="O39" s="51"/>
    </row>
    <row r="40" spans="2:15" ht="5.25" customHeight="1" x14ac:dyDescent="0.3"/>
    <row r="41" spans="2:15" x14ac:dyDescent="0.3">
      <c r="B41" t="s">
        <v>170</v>
      </c>
      <c r="D41" s="51"/>
      <c r="E41" s="51"/>
      <c r="F41" s="51"/>
      <c r="H41" s="48" t="s">
        <v>103</v>
      </c>
      <c r="I41" s="48"/>
      <c r="J41" s="48"/>
      <c r="L41" s="51"/>
      <c r="M41" s="51"/>
      <c r="N41" s="51"/>
      <c r="O41" s="51"/>
    </row>
    <row r="42" spans="2:15" ht="5.25" customHeight="1" x14ac:dyDescent="0.3"/>
    <row r="43" spans="2:15" x14ac:dyDescent="0.3">
      <c r="B43" t="s">
        <v>49</v>
      </c>
      <c r="D43" s="40"/>
    </row>
    <row r="44" spans="2:15" ht="5.25" customHeight="1" x14ac:dyDescent="0.3"/>
    <row r="45" spans="2:15" x14ac:dyDescent="0.3">
      <c r="B45" t="s">
        <v>50</v>
      </c>
      <c r="D45" s="40"/>
    </row>
    <row r="46" spans="2:15" ht="4.5" customHeight="1" x14ac:dyDescent="0.3"/>
    <row r="47" spans="2:15" x14ac:dyDescent="0.3">
      <c r="D47" s="14" t="s">
        <v>52</v>
      </c>
      <c r="E47" s="14"/>
      <c r="F47" s="14" t="s">
        <v>53</v>
      </c>
      <c r="G47" s="14"/>
      <c r="H47" s="14" t="s">
        <v>54</v>
      </c>
    </row>
    <row r="48" spans="2:15" ht="4.5" customHeight="1" x14ac:dyDescent="0.3"/>
    <row r="49" spans="2:8" x14ac:dyDescent="0.3">
      <c r="B49" t="s">
        <v>51</v>
      </c>
      <c r="D49" s="36"/>
      <c r="F49" s="36"/>
      <c r="H49" s="36"/>
    </row>
    <row r="50" spans="2:8" ht="4.5" customHeight="1" x14ac:dyDescent="0.3"/>
    <row r="51" spans="2:8" x14ac:dyDescent="0.3">
      <c r="B51" t="s">
        <v>55</v>
      </c>
      <c r="D51" s="36"/>
      <c r="F51" s="36"/>
      <c r="H51" s="36"/>
    </row>
    <row r="52" spans="2:8" ht="4.5" customHeight="1" x14ac:dyDescent="0.3"/>
    <row r="53" spans="2:8" x14ac:dyDescent="0.3">
      <c r="B53" t="s">
        <v>56</v>
      </c>
      <c r="D53" s="36"/>
      <c r="F53" s="36"/>
      <c r="H53" s="36"/>
    </row>
    <row r="54" spans="2:8" ht="4.5" customHeight="1" x14ac:dyDescent="0.3"/>
    <row r="55" spans="2:8" x14ac:dyDescent="0.3">
      <c r="B55" t="s">
        <v>57</v>
      </c>
      <c r="D55" s="36"/>
      <c r="F55" s="36"/>
      <c r="H55" s="36"/>
    </row>
    <row r="56" spans="2:8" ht="5.25" customHeight="1" x14ac:dyDescent="0.3"/>
    <row r="57" spans="2:8" x14ac:dyDescent="0.3">
      <c r="B57" t="s">
        <v>58</v>
      </c>
      <c r="D57" s="36"/>
      <c r="F57" s="36"/>
      <c r="H57" s="36"/>
    </row>
    <row r="58" spans="2:8" ht="4.5" customHeight="1" x14ac:dyDescent="0.3"/>
    <row r="59" spans="2:8" x14ac:dyDescent="0.3">
      <c r="B59" t="s">
        <v>59</v>
      </c>
      <c r="D59" s="5">
        <f>+D57-D53</f>
        <v>0</v>
      </c>
      <c r="F59" s="5">
        <f>+F57-F53</f>
        <v>0</v>
      </c>
      <c r="H59" s="5">
        <f>+H57-H53</f>
        <v>0</v>
      </c>
    </row>
    <row r="60" spans="2:8" ht="5.25" customHeight="1" x14ac:dyDescent="0.3"/>
    <row r="61" spans="2:8" x14ac:dyDescent="0.3">
      <c r="B61" t="s">
        <v>80</v>
      </c>
      <c r="D61" s="5">
        <f>+D59+F59+H59</f>
        <v>0</v>
      </c>
    </row>
    <row r="62" spans="2:8" ht="4.5" customHeight="1" x14ac:dyDescent="0.3"/>
    <row r="63" spans="2:8" x14ac:dyDescent="0.3">
      <c r="B63" t="s">
        <v>104</v>
      </c>
      <c r="D63" s="36"/>
    </row>
    <row r="64" spans="2:8" ht="5.25" customHeight="1" x14ac:dyDescent="0.3"/>
    <row r="65" spans="2:15" x14ac:dyDescent="0.3">
      <c r="B65" t="s">
        <v>115</v>
      </c>
      <c r="D65" s="36"/>
    </row>
    <row r="66" spans="2:15" ht="15.75" customHeight="1" x14ac:dyDescent="0.3"/>
    <row r="67" spans="2:15" x14ac:dyDescent="0.3">
      <c r="B67" s="69" t="s">
        <v>105</v>
      </c>
      <c r="C67" s="70"/>
      <c r="D67" s="70"/>
      <c r="E67" s="70"/>
      <c r="F67" s="70"/>
      <c r="G67" s="70"/>
      <c r="H67" s="70"/>
      <c r="I67" s="70"/>
      <c r="J67" s="70"/>
      <c r="K67" s="70"/>
      <c r="L67" s="70"/>
      <c r="M67" s="70"/>
      <c r="N67" s="70"/>
      <c r="O67" s="71"/>
    </row>
    <row r="68" spans="2:15" x14ac:dyDescent="0.3">
      <c r="B68" s="72"/>
      <c r="C68" s="51"/>
      <c r="D68" s="51"/>
      <c r="E68" s="51"/>
      <c r="F68" s="51"/>
      <c r="G68" s="51"/>
      <c r="H68" s="51"/>
      <c r="I68" s="51"/>
      <c r="J68" s="51"/>
      <c r="K68" s="51"/>
      <c r="L68" s="51"/>
      <c r="M68" s="51"/>
      <c r="N68" s="51"/>
      <c r="O68" s="73"/>
    </row>
    <row r="69" spans="2:15" x14ac:dyDescent="0.3">
      <c r="B69" s="72"/>
      <c r="C69" s="51"/>
      <c r="D69" s="51"/>
      <c r="E69" s="51"/>
      <c r="F69" s="51"/>
      <c r="G69" s="51"/>
      <c r="H69" s="51"/>
      <c r="I69" s="51"/>
      <c r="J69" s="51"/>
      <c r="K69" s="51"/>
      <c r="L69" s="51"/>
      <c r="M69" s="51"/>
      <c r="N69" s="51"/>
      <c r="O69" s="73"/>
    </row>
    <row r="70" spans="2:15" x14ac:dyDescent="0.3">
      <c r="B70" s="72"/>
      <c r="C70" s="51"/>
      <c r="D70" s="51"/>
      <c r="E70" s="51"/>
      <c r="F70" s="51"/>
      <c r="G70" s="51"/>
      <c r="H70" s="51"/>
      <c r="I70" s="51"/>
      <c r="J70" s="51"/>
      <c r="K70" s="51"/>
      <c r="L70" s="51"/>
      <c r="M70" s="51"/>
      <c r="N70" s="51"/>
      <c r="O70" s="73"/>
    </row>
    <row r="71" spans="2:15" x14ac:dyDescent="0.3">
      <c r="B71" s="74"/>
      <c r="C71" s="75"/>
      <c r="D71" s="75"/>
      <c r="E71" s="75"/>
      <c r="F71" s="75"/>
      <c r="G71" s="75"/>
      <c r="H71" s="75"/>
      <c r="I71" s="75"/>
      <c r="J71" s="75"/>
      <c r="K71" s="75"/>
      <c r="L71" s="75"/>
      <c r="M71" s="75"/>
      <c r="N71" s="75"/>
      <c r="O71" s="76"/>
    </row>
    <row r="73" spans="2:15" x14ac:dyDescent="0.3">
      <c r="B73" s="59" t="s">
        <v>61</v>
      </c>
      <c r="C73" s="59"/>
      <c r="D73" s="59"/>
      <c r="E73" s="59"/>
      <c r="F73" s="59"/>
      <c r="G73" s="59"/>
      <c r="H73" s="59"/>
      <c r="I73" s="59"/>
      <c r="J73" s="59"/>
      <c r="K73" s="59"/>
      <c r="L73" s="59"/>
      <c r="M73" s="59"/>
      <c r="N73" s="59"/>
      <c r="O73" s="59"/>
    </row>
    <row r="74" spans="2:15" x14ac:dyDescent="0.3">
      <c r="B74" t="s">
        <v>62</v>
      </c>
      <c r="D74" s="40"/>
    </row>
    <row r="76" spans="2:15" ht="28.8" x14ac:dyDescent="0.3">
      <c r="B76" s="7" t="s">
        <v>171</v>
      </c>
      <c r="C76" s="7"/>
      <c r="D76" s="15" t="s">
        <v>63</v>
      </c>
      <c r="E76" s="15"/>
      <c r="F76" s="16" t="s">
        <v>65</v>
      </c>
      <c r="G76" s="15"/>
      <c r="H76" s="15" t="s">
        <v>32</v>
      </c>
      <c r="I76" s="15"/>
      <c r="J76" s="16" t="s">
        <v>64</v>
      </c>
      <c r="K76" s="16"/>
      <c r="L76" s="77" t="s">
        <v>106</v>
      </c>
      <c r="M76" s="77"/>
      <c r="N76" s="77"/>
      <c r="O76" s="77"/>
    </row>
    <row r="77" spans="2:15" ht="4.5" customHeight="1" x14ac:dyDescent="0.3">
      <c r="B77" s="7"/>
      <c r="C77" s="7"/>
      <c r="D77" s="15"/>
      <c r="E77" s="15"/>
      <c r="F77" s="16"/>
      <c r="G77" s="15"/>
      <c r="H77" s="15"/>
      <c r="I77" s="15"/>
      <c r="J77" s="16"/>
      <c r="K77" s="16"/>
    </row>
    <row r="78" spans="2:15" x14ac:dyDescent="0.3">
      <c r="B78" s="36"/>
      <c r="D78" s="36"/>
      <c r="F78" s="36"/>
      <c r="H78" s="36"/>
      <c r="J78" s="5">
        <f>F78*H78/1000</f>
        <v>0</v>
      </c>
      <c r="L78" s="51"/>
      <c r="M78" s="51"/>
      <c r="N78" s="51"/>
      <c r="O78" s="51"/>
    </row>
    <row r="79" spans="2:15" ht="3.75" customHeight="1" x14ac:dyDescent="0.3"/>
    <row r="80" spans="2:15" x14ac:dyDescent="0.3">
      <c r="B80" s="36"/>
      <c r="D80" s="36"/>
      <c r="F80" s="36"/>
      <c r="H80" s="36"/>
      <c r="J80" s="5">
        <f>F80*H80/1000</f>
        <v>0</v>
      </c>
      <c r="L80" s="51"/>
      <c r="M80" s="51"/>
      <c r="N80" s="51"/>
      <c r="O80" s="51"/>
    </row>
    <row r="81" spans="2:15" ht="3" customHeight="1" x14ac:dyDescent="0.3"/>
    <row r="82" spans="2:15" x14ac:dyDescent="0.3">
      <c r="B82" s="36"/>
      <c r="D82" s="36"/>
      <c r="F82" s="36"/>
      <c r="H82" s="36"/>
      <c r="J82" s="5">
        <f>F82*H82/1000</f>
        <v>0</v>
      </c>
      <c r="L82" s="51"/>
      <c r="M82" s="51"/>
      <c r="N82" s="51"/>
      <c r="O82" s="51"/>
    </row>
    <row r="83" spans="2:15" ht="3.75" customHeight="1" x14ac:dyDescent="0.3"/>
    <row r="84" spans="2:15" x14ac:dyDescent="0.3">
      <c r="B84" s="36"/>
      <c r="D84" s="36"/>
      <c r="F84" s="36"/>
      <c r="H84" s="36"/>
      <c r="J84" s="5">
        <f>F84*H84/1000</f>
        <v>0</v>
      </c>
      <c r="L84" s="51"/>
      <c r="M84" s="51"/>
      <c r="N84" s="51"/>
      <c r="O84" s="51"/>
    </row>
    <row r="85" spans="2:15" ht="3.75" customHeight="1" x14ac:dyDescent="0.3">
      <c r="F85" s="1"/>
      <c r="H85" s="1"/>
      <c r="J85" s="1"/>
    </row>
    <row r="86" spans="2:15" x14ac:dyDescent="0.3">
      <c r="B86" s="17" t="s">
        <v>66</v>
      </c>
      <c r="C86" s="18"/>
      <c r="D86" s="18"/>
      <c r="E86" s="18"/>
      <c r="F86" s="18"/>
      <c r="G86" s="18"/>
      <c r="H86" s="18"/>
      <c r="I86" s="18"/>
      <c r="J86" s="19">
        <f>J78+J80+J82+J84</f>
        <v>0</v>
      </c>
      <c r="K86" s="7"/>
    </row>
    <row r="88" spans="2:15" x14ac:dyDescent="0.3">
      <c r="B88" s="69" t="s">
        <v>83</v>
      </c>
      <c r="C88" s="70"/>
      <c r="D88" s="70"/>
      <c r="E88" s="70"/>
      <c r="F88" s="70"/>
      <c r="G88" s="70"/>
      <c r="H88" s="70"/>
      <c r="I88" s="70"/>
      <c r="J88" s="70"/>
      <c r="K88" s="70"/>
      <c r="L88" s="70"/>
      <c r="M88" s="70"/>
      <c r="N88" s="70"/>
      <c r="O88" s="71"/>
    </row>
    <row r="89" spans="2:15" x14ac:dyDescent="0.3">
      <c r="B89" s="72"/>
      <c r="C89" s="51"/>
      <c r="D89" s="51"/>
      <c r="E89" s="51"/>
      <c r="F89" s="51"/>
      <c r="G89" s="51"/>
      <c r="H89" s="51"/>
      <c r="I89" s="51"/>
      <c r="J89" s="51"/>
      <c r="K89" s="51"/>
      <c r="L89" s="51"/>
      <c r="M89" s="51"/>
      <c r="N89" s="51"/>
      <c r="O89" s="73"/>
    </row>
    <row r="90" spans="2:15" x14ac:dyDescent="0.3">
      <c r="B90" s="72"/>
      <c r="C90" s="51"/>
      <c r="D90" s="51"/>
      <c r="E90" s="51"/>
      <c r="F90" s="51"/>
      <c r="G90" s="51"/>
      <c r="H90" s="51"/>
      <c r="I90" s="51"/>
      <c r="J90" s="51"/>
      <c r="K90" s="51"/>
      <c r="L90" s="51"/>
      <c r="M90" s="51"/>
      <c r="N90" s="51"/>
      <c r="O90" s="73"/>
    </row>
    <row r="91" spans="2:15" x14ac:dyDescent="0.3">
      <c r="B91" s="72"/>
      <c r="C91" s="51"/>
      <c r="D91" s="51"/>
      <c r="E91" s="51"/>
      <c r="F91" s="51"/>
      <c r="G91" s="51"/>
      <c r="H91" s="51"/>
      <c r="I91" s="51"/>
      <c r="J91" s="51"/>
      <c r="K91" s="51"/>
      <c r="L91" s="51"/>
      <c r="M91" s="51"/>
      <c r="N91" s="51"/>
      <c r="O91" s="73"/>
    </row>
    <row r="92" spans="2:15" x14ac:dyDescent="0.3">
      <c r="B92" s="74"/>
      <c r="C92" s="75"/>
      <c r="D92" s="75"/>
      <c r="E92" s="75"/>
      <c r="F92" s="75"/>
      <c r="G92" s="75"/>
      <c r="H92" s="75"/>
      <c r="I92" s="75"/>
      <c r="J92" s="75"/>
      <c r="K92" s="75"/>
      <c r="L92" s="75"/>
      <c r="M92" s="75"/>
      <c r="N92" s="75"/>
      <c r="O92" s="76"/>
    </row>
    <row r="94" spans="2:15" x14ac:dyDescent="0.3">
      <c r="B94" s="59" t="s">
        <v>172</v>
      </c>
      <c r="C94" s="59"/>
      <c r="D94" s="59"/>
      <c r="E94" s="59"/>
      <c r="F94" s="59"/>
      <c r="G94" s="59"/>
      <c r="H94" s="59"/>
      <c r="I94" s="59"/>
      <c r="J94" s="59"/>
      <c r="K94" s="59"/>
      <c r="L94" s="59"/>
      <c r="M94" s="59"/>
      <c r="N94" s="59"/>
      <c r="O94" s="59"/>
    </row>
    <row r="95" spans="2:15" ht="5.25" customHeight="1" x14ac:dyDescent="0.3"/>
    <row r="96" spans="2:15" ht="33" customHeight="1" x14ac:dyDescent="0.3">
      <c r="B96" s="7" t="s">
        <v>75</v>
      </c>
      <c r="C96" s="7"/>
      <c r="D96" s="16" t="s">
        <v>20</v>
      </c>
      <c r="E96" s="15"/>
      <c r="F96" s="16" t="s">
        <v>84</v>
      </c>
      <c r="G96" s="15"/>
      <c r="H96" s="15" t="s">
        <v>32</v>
      </c>
      <c r="I96" s="15"/>
      <c r="J96" s="16" t="s">
        <v>64</v>
      </c>
      <c r="K96" s="16"/>
      <c r="L96" s="63" t="s">
        <v>79</v>
      </c>
      <c r="M96" s="63"/>
      <c r="N96" s="63"/>
      <c r="O96" s="63"/>
    </row>
    <row r="97" spans="2:15" x14ac:dyDescent="0.3">
      <c r="B97" s="40"/>
      <c r="D97" s="40"/>
      <c r="F97" s="41"/>
      <c r="G97" s="31"/>
      <c r="H97" s="41"/>
      <c r="J97" s="5">
        <f>F97*H97/1000</f>
        <v>0</v>
      </c>
      <c r="L97" s="68"/>
      <c r="M97" s="68"/>
      <c r="N97" s="68"/>
      <c r="O97" s="68"/>
    </row>
    <row r="98" spans="2:15" ht="3.75" customHeight="1" x14ac:dyDescent="0.3">
      <c r="F98" s="31"/>
      <c r="G98" s="31"/>
      <c r="H98" s="31"/>
    </row>
    <row r="99" spans="2:15" x14ac:dyDescent="0.3">
      <c r="B99" s="40"/>
      <c r="D99" s="40"/>
      <c r="F99" s="41"/>
      <c r="G99" s="31"/>
      <c r="H99" s="41"/>
      <c r="J99" s="5">
        <f>F99*H99/1000</f>
        <v>0</v>
      </c>
      <c r="L99" s="68"/>
      <c r="M99" s="68"/>
      <c r="N99" s="68"/>
      <c r="O99" s="68"/>
    </row>
    <row r="100" spans="2:15" ht="3.75" customHeight="1" x14ac:dyDescent="0.3">
      <c r="F100" s="31"/>
      <c r="G100" s="31"/>
      <c r="H100" s="31"/>
    </row>
    <row r="101" spans="2:15" x14ac:dyDescent="0.3">
      <c r="B101" s="40"/>
      <c r="D101" s="40"/>
      <c r="F101" s="41"/>
      <c r="G101" s="31"/>
      <c r="H101" s="41"/>
      <c r="J101" s="5">
        <f>F101*H101/1000</f>
        <v>0</v>
      </c>
      <c r="L101" s="68"/>
      <c r="M101" s="68"/>
      <c r="N101" s="68"/>
      <c r="O101" s="68"/>
    </row>
    <row r="102" spans="2:15" ht="3.75" customHeight="1" x14ac:dyDescent="0.3">
      <c r="F102" s="31"/>
      <c r="G102" s="31"/>
      <c r="H102" s="31"/>
    </row>
    <row r="103" spans="2:15" x14ac:dyDescent="0.3">
      <c r="B103" s="40"/>
      <c r="D103" s="40"/>
      <c r="F103" s="41"/>
      <c r="G103" s="31"/>
      <c r="H103" s="41"/>
      <c r="J103" s="5">
        <f>F103*H103/1000</f>
        <v>0</v>
      </c>
      <c r="L103" s="68"/>
      <c r="M103" s="68"/>
      <c r="N103" s="68"/>
      <c r="O103" s="68"/>
    </row>
    <row r="104" spans="2:15" ht="4.5" customHeight="1" x14ac:dyDescent="0.3"/>
    <row r="105" spans="2:15" ht="14.25" customHeight="1" x14ac:dyDescent="0.3">
      <c r="B105" s="20" t="s">
        <v>118</v>
      </c>
      <c r="C105" s="21"/>
      <c r="D105" s="21"/>
      <c r="E105" s="21"/>
      <c r="F105" s="21"/>
      <c r="G105" s="21"/>
      <c r="H105" s="21"/>
      <c r="I105" s="21"/>
      <c r="J105" s="19">
        <f>J97+J99+J101+J103</f>
        <v>0</v>
      </c>
    </row>
    <row r="106" spans="2:15" ht="3.75" customHeight="1" x14ac:dyDescent="0.3"/>
    <row r="108" spans="2:15" x14ac:dyDescent="0.3">
      <c r="B108" s="69" t="s">
        <v>83</v>
      </c>
      <c r="C108" s="70"/>
      <c r="D108" s="70"/>
      <c r="E108" s="70"/>
      <c r="F108" s="70"/>
      <c r="G108" s="70"/>
      <c r="H108" s="70"/>
      <c r="I108" s="70"/>
      <c r="J108" s="70"/>
      <c r="K108" s="70"/>
      <c r="L108" s="70"/>
      <c r="M108" s="70"/>
      <c r="N108" s="70"/>
      <c r="O108" s="71"/>
    </row>
    <row r="109" spans="2:15" x14ac:dyDescent="0.3">
      <c r="B109" s="72"/>
      <c r="C109" s="51"/>
      <c r="D109" s="51"/>
      <c r="E109" s="51"/>
      <c r="F109" s="51"/>
      <c r="G109" s="51"/>
      <c r="H109" s="51"/>
      <c r="I109" s="51"/>
      <c r="J109" s="51"/>
      <c r="K109" s="51"/>
      <c r="L109" s="51"/>
      <c r="M109" s="51"/>
      <c r="N109" s="51"/>
      <c r="O109" s="73"/>
    </row>
    <row r="110" spans="2:15" x14ac:dyDescent="0.3">
      <c r="B110" s="72"/>
      <c r="C110" s="51"/>
      <c r="D110" s="51"/>
      <c r="E110" s="51"/>
      <c r="F110" s="51"/>
      <c r="G110" s="51"/>
      <c r="H110" s="51"/>
      <c r="I110" s="51"/>
      <c r="J110" s="51"/>
      <c r="K110" s="51"/>
      <c r="L110" s="51"/>
      <c r="M110" s="51"/>
      <c r="N110" s="51"/>
      <c r="O110" s="73"/>
    </row>
    <row r="111" spans="2:15" x14ac:dyDescent="0.3">
      <c r="B111" s="72"/>
      <c r="C111" s="51"/>
      <c r="D111" s="51"/>
      <c r="E111" s="51"/>
      <c r="F111" s="51"/>
      <c r="G111" s="51"/>
      <c r="H111" s="51"/>
      <c r="I111" s="51"/>
      <c r="J111" s="51"/>
      <c r="K111" s="51"/>
      <c r="L111" s="51"/>
      <c r="M111" s="51"/>
      <c r="N111" s="51"/>
      <c r="O111" s="73"/>
    </row>
    <row r="112" spans="2:15" x14ac:dyDescent="0.3">
      <c r="B112" s="74"/>
      <c r="C112" s="75"/>
      <c r="D112" s="75"/>
      <c r="E112" s="75"/>
      <c r="F112" s="75"/>
      <c r="G112" s="75"/>
      <c r="H112" s="75"/>
      <c r="I112" s="75"/>
      <c r="J112" s="75"/>
      <c r="K112" s="75"/>
      <c r="L112" s="75"/>
      <c r="M112" s="75"/>
      <c r="N112" s="75"/>
      <c r="O112" s="76"/>
    </row>
  </sheetData>
  <sheetProtection algorithmName="SHA-512" hashValue="SGvmQ45vkt+flLFScXX6VxoMGeYlnUHkz4n8HO0zVdR3pvrlSvnQkrVNo6e/aJ0koydJgP1Z4flnY2ByLTzDjA==" saltValue="j1XfwiIzOFLzpKUrjqSvWQ==" spinCount="100000" sheet="1" selectLockedCells="1"/>
  <mergeCells count="33">
    <mergeCell ref="D11:O11"/>
    <mergeCell ref="B1:O2"/>
    <mergeCell ref="B73:O73"/>
    <mergeCell ref="B88:O88"/>
    <mergeCell ref="B28:D28"/>
    <mergeCell ref="B30:O33"/>
    <mergeCell ref="B6:O6"/>
    <mergeCell ref="B4:O4"/>
    <mergeCell ref="L8:M8"/>
    <mergeCell ref="F8:H8"/>
    <mergeCell ref="F37:O37"/>
    <mergeCell ref="B67:O67"/>
    <mergeCell ref="B68:O71"/>
    <mergeCell ref="B35:O35"/>
    <mergeCell ref="D39:O39"/>
    <mergeCell ref="D41:F41"/>
    <mergeCell ref="B109:O112"/>
    <mergeCell ref="B94:O94"/>
    <mergeCell ref="L96:O96"/>
    <mergeCell ref="L97:O97"/>
    <mergeCell ref="L99:O99"/>
    <mergeCell ref="L101:O101"/>
    <mergeCell ref="H41:J41"/>
    <mergeCell ref="F26:M26"/>
    <mergeCell ref="L103:O103"/>
    <mergeCell ref="B108:O108"/>
    <mergeCell ref="B89:O92"/>
    <mergeCell ref="L76:O76"/>
    <mergeCell ref="L78:O78"/>
    <mergeCell ref="L80:O80"/>
    <mergeCell ref="L82:O82"/>
    <mergeCell ref="L84:O84"/>
    <mergeCell ref="L41:O41"/>
  </mergeCells>
  <dataValidations xWindow="400" yWindow="392" count="3">
    <dataValidation allowBlank="1" showInputMessage="1" showErrorMessage="1" promptTitle="Water allowance per instance" prompt="For example:_x000a_- livestock watering = the daily assumed water consummption per animal_x000a_- street cleaning = tanker volume_x000a__x000a_" sqref="F97 F99 F101 F103" xr:uid="{BD20DCC8-75E2-426E-A4AA-61111D3A284A}"/>
    <dataValidation allowBlank="1" showInputMessage="1" showErrorMessage="1" promptTitle="Units per year" prompt="For example:_x000a_- livestock watering = number of animal days for water consumption over 12 months_x000a_- street cleaning = number of tanker fills per year_x000a_" sqref="H97 H99 H101 H103" xr:uid="{7F5190CD-F8AC-4468-8308-D6DD4A52F132}"/>
    <dataValidation allowBlank="1" showInputMessage="1" showErrorMessage="1" promptTitle="Amount of irrigation" prompt="Please estimate the average depth of water (mm) applied across your irrigated area over a 12 month period. This information would typically be available from your irrigation system design documents. For example: 10mm every 2 weeks = 260 mm / year." sqref="D10" xr:uid="{5A96DAFA-55D4-4D63-8FA7-4F003207680D}"/>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400" yWindow="392" count="4">
        <x14:dataValidation type="list" allowBlank="1" showInputMessage="1" showErrorMessage="1" xr:uid="{9C59E650-F217-4B7A-92C2-2D6F3929A07F}">
          <x14:formula1>
            <xm:f>Lookups!$A$2:$A$4</xm:f>
          </x14:formula1>
          <xm:sqref>D8:E8 O8 D43 D37 D74 D97 D99 D101 D103</xm:sqref>
        </x14:dataValidation>
        <x14:dataValidation type="list" allowBlank="1" showInputMessage="1" showErrorMessage="1" xr:uid="{DEE50CC8-9837-44C6-82E6-191C3195EF3A}">
          <x14:formula1>
            <xm:f>Lookups!$C$2:$C$4</xm:f>
          </x14:formula1>
          <xm:sqref>D45</xm:sqref>
        </x14:dataValidation>
        <x14:dataValidation type="list" allowBlank="1" showInputMessage="1" showErrorMessage="1" xr:uid="{6AE8EE71-847B-4672-A160-A6F632A80513}">
          <x14:formula1>
            <xm:f>Lookups!$D$2:$D$9</xm:f>
          </x14:formula1>
          <xm:sqref>D63</xm:sqref>
        </x14:dataValidation>
        <x14:dataValidation type="list" allowBlank="1" showInputMessage="1" showErrorMessage="1" xr:uid="{981013A6-3028-4B99-A687-FDFB3382E10D}">
          <x14:formula1>
            <xm:f>Lookups!$B$2:$B$11</xm:f>
          </x14:formula1>
          <xm:sqref>B97 B103 B101 B99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B920E-C242-45D2-9F3D-F2F31F11DF8C}">
  <sheetPr codeName="Sheet5"/>
  <dimension ref="B1:N32"/>
  <sheetViews>
    <sheetView showGridLines="0" workbookViewId="0">
      <selection activeCell="B1" sqref="B1:I1"/>
    </sheetView>
  </sheetViews>
  <sheetFormatPr defaultColWidth="8.6640625" defaultRowHeight="14.4" x14ac:dyDescent="0.3"/>
  <cols>
    <col min="1" max="1" width="1" customWidth="1"/>
    <col min="2" max="2" width="48.109375" customWidth="1"/>
    <col min="3" max="3" width="17.44140625" customWidth="1"/>
    <col min="4" max="4" width="18.6640625" customWidth="1"/>
    <col min="5" max="5" width="11.44140625" customWidth="1"/>
  </cols>
  <sheetData>
    <row r="1" spans="2:14" x14ac:dyDescent="0.3">
      <c r="B1" s="87" t="s">
        <v>112</v>
      </c>
      <c r="C1" s="87"/>
      <c r="D1" s="87"/>
      <c r="E1" s="87"/>
      <c r="F1" s="87"/>
      <c r="G1" s="87"/>
      <c r="H1" s="87"/>
      <c r="I1" s="87"/>
      <c r="J1" s="14"/>
      <c r="K1" s="14"/>
      <c r="L1" s="14"/>
      <c r="M1" s="14"/>
      <c r="N1" s="14"/>
    </row>
    <row r="3" spans="2:14" x14ac:dyDescent="0.3">
      <c r="B3" s="48" t="s">
        <v>174</v>
      </c>
      <c r="C3" s="48"/>
      <c r="D3" s="48"/>
      <c r="E3" s="48"/>
      <c r="F3" s="48"/>
      <c r="G3" s="48"/>
      <c r="H3" s="48"/>
      <c r="I3" s="48"/>
    </row>
    <row r="5" spans="2:14" x14ac:dyDescent="0.3">
      <c r="B5" t="s">
        <v>93</v>
      </c>
      <c r="C5" s="23">
        <f>General!G34</f>
        <v>0</v>
      </c>
      <c r="D5" s="22" t="s">
        <v>113</v>
      </c>
    </row>
    <row r="6" spans="2:14" ht="3" customHeight="1" x14ac:dyDescent="0.3">
      <c r="D6" s="22"/>
    </row>
    <row r="7" spans="2:14" x14ac:dyDescent="0.3">
      <c r="B7" s="24" t="s">
        <v>175</v>
      </c>
      <c r="C7" s="25" t="s">
        <v>69</v>
      </c>
      <c r="D7" s="22"/>
    </row>
    <row r="8" spans="2:14" ht="3.75" customHeight="1" x14ac:dyDescent="0.3">
      <c r="C8" s="22"/>
      <c r="D8" s="22"/>
    </row>
    <row r="9" spans="2:14" x14ac:dyDescent="0.3">
      <c r="B9" t="s">
        <v>67</v>
      </c>
      <c r="C9" s="33">
        <f>+'Water Inputs'!D9</f>
        <v>0</v>
      </c>
      <c r="D9" s="22"/>
    </row>
    <row r="10" spans="2:14" ht="4.5" customHeight="1" x14ac:dyDescent="0.3">
      <c r="C10" s="33"/>
      <c r="D10" s="22"/>
    </row>
    <row r="11" spans="2:14" x14ac:dyDescent="0.3">
      <c r="B11" t="s">
        <v>68</v>
      </c>
      <c r="C11" s="33">
        <f>+'Water Inputs'!F35</f>
        <v>0</v>
      </c>
      <c r="D11" s="22"/>
    </row>
    <row r="12" spans="2:14" ht="4.5" customHeight="1" x14ac:dyDescent="0.3">
      <c r="C12" s="35"/>
      <c r="D12" s="22"/>
    </row>
    <row r="13" spans="2:14" ht="15" customHeight="1" x14ac:dyDescent="0.3">
      <c r="B13" t="s">
        <v>74</v>
      </c>
      <c r="C13" s="33">
        <f>+'Water Inputs'!F47</f>
        <v>0</v>
      </c>
      <c r="D13" s="22"/>
    </row>
    <row r="14" spans="2:14" ht="4.5" customHeight="1" x14ac:dyDescent="0.3">
      <c r="C14" s="35"/>
      <c r="D14" s="22"/>
    </row>
    <row r="15" spans="2:14" x14ac:dyDescent="0.3">
      <c r="B15" s="20" t="s">
        <v>114</v>
      </c>
      <c r="C15" s="34">
        <f>+C9+C11+C13</f>
        <v>0</v>
      </c>
      <c r="D15" s="22"/>
    </row>
    <row r="16" spans="2:14" ht="5.25" customHeight="1" x14ac:dyDescent="0.3">
      <c r="D16" s="22"/>
    </row>
    <row r="17" spans="2:9" x14ac:dyDescent="0.3">
      <c r="B17" s="6" t="s">
        <v>176</v>
      </c>
      <c r="C17" s="25" t="s">
        <v>69</v>
      </c>
      <c r="D17" s="22"/>
    </row>
    <row r="18" spans="2:9" ht="4.5" customHeight="1" x14ac:dyDescent="0.3">
      <c r="D18" s="22"/>
    </row>
    <row r="19" spans="2:9" x14ac:dyDescent="0.3">
      <c r="B19" t="s">
        <v>70</v>
      </c>
      <c r="C19" s="33">
        <f>+'Water Uses'!O10</f>
        <v>0</v>
      </c>
      <c r="D19" s="22">
        <f>+'Water Uses'!J8</f>
        <v>0</v>
      </c>
      <c r="E19" t="s">
        <v>77</v>
      </c>
    </row>
    <row r="20" spans="2:9" ht="4.5" customHeight="1" x14ac:dyDescent="0.3">
      <c r="C20" s="33"/>
      <c r="D20" s="22"/>
    </row>
    <row r="21" spans="2:9" x14ac:dyDescent="0.3">
      <c r="B21" t="s">
        <v>71</v>
      </c>
      <c r="C21" s="33">
        <f>+'Water Uses'!D65</f>
        <v>0</v>
      </c>
      <c r="D21" s="22"/>
    </row>
    <row r="22" spans="2:9" ht="3.75" customHeight="1" x14ac:dyDescent="0.3">
      <c r="C22" s="33"/>
      <c r="D22" s="22"/>
    </row>
    <row r="23" spans="2:9" x14ac:dyDescent="0.3">
      <c r="B23" t="s">
        <v>76</v>
      </c>
      <c r="C23" s="33">
        <f>+'Water Uses'!J86</f>
        <v>0</v>
      </c>
      <c r="D23" s="22"/>
    </row>
    <row r="24" spans="2:9" ht="3.75" customHeight="1" x14ac:dyDescent="0.3">
      <c r="C24" s="33"/>
      <c r="D24" s="22"/>
    </row>
    <row r="25" spans="2:9" ht="28.8" x14ac:dyDescent="0.3">
      <c r="B25" s="42" t="s">
        <v>177</v>
      </c>
      <c r="C25" s="33">
        <f>+'Water Uses'!J105</f>
        <v>0</v>
      </c>
      <c r="D25" s="22"/>
    </row>
    <row r="26" spans="2:9" ht="4.5" customHeight="1" x14ac:dyDescent="0.3">
      <c r="C26" s="33"/>
      <c r="D26" s="22"/>
    </row>
    <row r="27" spans="2:9" x14ac:dyDescent="0.3">
      <c r="B27" s="20" t="s">
        <v>178</v>
      </c>
      <c r="C27" s="34">
        <f>C19+C21+C23+C25</f>
        <v>0</v>
      </c>
      <c r="D27" s="22"/>
    </row>
    <row r="28" spans="2:9" ht="4.5" customHeight="1" x14ac:dyDescent="0.3">
      <c r="C28" s="22"/>
    </row>
    <row r="29" spans="2:9" x14ac:dyDescent="0.3">
      <c r="C29" s="22"/>
    </row>
    <row r="30" spans="2:9" x14ac:dyDescent="0.3">
      <c r="B30" t="s">
        <v>92</v>
      </c>
      <c r="C30" s="23" t="e">
        <f>IF((C15-C27)/C9&gt;100%,100%,(C15-C27)/C9)</f>
        <v>#DIV/0!</v>
      </c>
    </row>
    <row r="32" spans="2:9" x14ac:dyDescent="0.3">
      <c r="B32" s="67" t="e">
        <f>IF(C30/C5&lt;0.8,"Please provide valid evidence to support your claim for reduced SUDF!","Your calculated new SUDF is &gt;80% of your existing SUDF. Please consider whether it is cost-effective to provide the required evidence")</f>
        <v>#DIV/0!</v>
      </c>
      <c r="C32" s="67"/>
      <c r="D32" s="67"/>
      <c r="E32" s="67"/>
      <c r="F32" s="67"/>
      <c r="G32" s="67"/>
      <c r="H32" s="67"/>
      <c r="I32" s="67"/>
    </row>
  </sheetData>
  <sheetProtection algorithmName="SHA-512" hashValue="0aHk9ukb7FnrDcVVl86Fnnca9j8kU+FUlWJpU98gVUlZ23avzlIQhMotV1jIoK9BFqhsS27/6ROOkrLAj5wWYg==" saltValue="whbMfOyday68SU1TIcI+iA==" spinCount="100000" sheet="1" objects="1" scenarios="1"/>
  <mergeCells count="3">
    <mergeCell ref="B3:I3"/>
    <mergeCell ref="B1:I1"/>
    <mergeCell ref="B32:I3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30FA5-55CF-4E1F-9C1C-5C0382EC6544}">
  <sheetPr codeName="Sheet6"/>
  <dimension ref="A1:M20"/>
  <sheetViews>
    <sheetView workbookViewId="0">
      <selection activeCell="B5" sqref="B5"/>
    </sheetView>
  </sheetViews>
  <sheetFormatPr defaultColWidth="8.6640625" defaultRowHeight="14.4" x14ac:dyDescent="0.3"/>
  <cols>
    <col min="2" max="2" width="26.44140625" customWidth="1"/>
    <col min="3" max="3" width="14.33203125" customWidth="1"/>
    <col min="4" max="4" width="11.44140625" customWidth="1"/>
    <col min="5" max="5" width="37.44140625" customWidth="1"/>
  </cols>
  <sheetData>
    <row r="1" spans="1:13" x14ac:dyDescent="0.3">
      <c r="A1" s="7" t="s">
        <v>26</v>
      </c>
      <c r="B1" s="7" t="s">
        <v>27</v>
      </c>
      <c r="C1" t="s">
        <v>45</v>
      </c>
      <c r="D1" t="s">
        <v>60</v>
      </c>
    </row>
    <row r="2" spans="1:13" x14ac:dyDescent="0.3">
      <c r="A2" t="s">
        <v>3</v>
      </c>
      <c r="B2" t="s">
        <v>13</v>
      </c>
      <c r="C2" t="s">
        <v>46</v>
      </c>
      <c r="D2">
        <v>5</v>
      </c>
    </row>
    <row r="3" spans="1:13" x14ac:dyDescent="0.3">
      <c r="A3" t="s">
        <v>4</v>
      </c>
      <c r="B3" t="s">
        <v>12</v>
      </c>
      <c r="C3" t="s">
        <v>47</v>
      </c>
      <c r="D3">
        <v>5.5</v>
      </c>
    </row>
    <row r="4" spans="1:13" x14ac:dyDescent="0.3">
      <c r="A4" t="s">
        <v>5</v>
      </c>
      <c r="B4" t="s">
        <v>88</v>
      </c>
      <c r="C4" t="s">
        <v>48</v>
      </c>
      <c r="D4">
        <v>6</v>
      </c>
    </row>
    <row r="5" spans="1:13" x14ac:dyDescent="0.3">
      <c r="B5" t="s">
        <v>23</v>
      </c>
      <c r="D5">
        <v>6.5</v>
      </c>
    </row>
    <row r="6" spans="1:13" x14ac:dyDescent="0.3">
      <c r="B6" t="s">
        <v>14</v>
      </c>
      <c r="D6">
        <v>7</v>
      </c>
    </row>
    <row r="7" spans="1:13" x14ac:dyDescent="0.3">
      <c r="B7" t="s">
        <v>78</v>
      </c>
      <c r="D7">
        <v>7.5</v>
      </c>
    </row>
    <row r="8" spans="1:13" x14ac:dyDescent="0.3">
      <c r="B8" t="s">
        <v>82</v>
      </c>
      <c r="D8">
        <v>8</v>
      </c>
    </row>
    <row r="9" spans="1:13" x14ac:dyDescent="0.3">
      <c r="B9" t="s">
        <v>81</v>
      </c>
      <c r="D9">
        <v>8.5</v>
      </c>
    </row>
    <row r="10" spans="1:13" x14ac:dyDescent="0.3">
      <c r="B10" t="s">
        <v>85</v>
      </c>
    </row>
    <row r="11" spans="1:13" x14ac:dyDescent="0.3">
      <c r="B11" t="s">
        <v>87</v>
      </c>
    </row>
    <row r="13" spans="1:13" x14ac:dyDescent="0.3">
      <c r="H13" s="48"/>
      <c r="I13" s="48"/>
      <c r="J13" s="48"/>
      <c r="K13" s="48"/>
      <c r="L13" s="48"/>
      <c r="M13" s="48"/>
    </row>
    <row r="16" spans="1:13" x14ac:dyDescent="0.3">
      <c r="B16" s="7" t="s">
        <v>28</v>
      </c>
    </row>
    <row r="17" spans="2:2" x14ac:dyDescent="0.3">
      <c r="B17" t="s">
        <v>24</v>
      </c>
    </row>
    <row r="18" spans="2:2" x14ac:dyDescent="0.3">
      <c r="B18" t="s">
        <v>25</v>
      </c>
    </row>
    <row r="19" spans="2:2" x14ac:dyDescent="0.3">
      <c r="B19" t="s">
        <v>86</v>
      </c>
    </row>
    <row r="20" spans="2:2" x14ac:dyDescent="0.3">
      <c r="B20" t="s">
        <v>29</v>
      </c>
    </row>
  </sheetData>
  <mergeCells count="1">
    <mergeCell ref="H13:M13"/>
  </mergeCells>
  <dataValidations count="1">
    <dataValidation type="list" allowBlank="1" showInputMessage="1" showErrorMessage="1" sqref="F7 M11 M9 M7 I11 I9 I7 F11 F9" xr:uid="{D4E0BEDD-D7F7-44E5-B1C8-280CC4296D1F}">
      <formula1>$A$2:$A$3</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6875E2B7B84EB4984310981F0A0B80E" ma:contentTypeVersion="14" ma:contentTypeDescription="Create a new document." ma:contentTypeScope="" ma:versionID="d21d7787e1b292e8bdae3303b8bd8ff3">
  <xsd:schema xmlns:xsd="http://www.w3.org/2001/XMLSchema" xmlns:xs="http://www.w3.org/2001/XMLSchema" xmlns:p="http://schemas.microsoft.com/office/2006/metadata/properties" xmlns:ns2="c44f725c-799d-4076-b55a-6d4107a125da" xmlns:ns3="0db215e6-3c94-40a3-9875-07d4dd415695" targetNamespace="http://schemas.microsoft.com/office/2006/metadata/properties" ma:root="true" ma:fieldsID="a0e500b623f303c302b0d3bac32020ca" ns2:_="" ns3:_="">
    <xsd:import namespace="c44f725c-799d-4076-b55a-6d4107a125da"/>
    <xsd:import namespace="0db215e6-3c94-40a3-9875-07d4dd41569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4f725c-799d-4076-b55a-6d4107a125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9e01b71-7c18-4006-bfa5-456d3a880d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b215e6-3c94-40a3-9875-07d4dd415695"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af0c02cb-a5fa-4a24-9e21-03ba54c7afe0}" ma:internalName="TaxCatchAll" ma:showField="CatchAllData" ma:web="0db215e6-3c94-40a3-9875-07d4dd4156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4B9B92-F3C9-4B01-B201-AD85B449B720}">
  <ds:schemaRefs>
    <ds:schemaRef ds:uri="http://schemas.microsoft.com/sharepoint/v3/contenttype/forms"/>
  </ds:schemaRefs>
</ds:datastoreItem>
</file>

<file path=customXml/itemProps2.xml><?xml version="1.0" encoding="utf-8"?>
<ds:datastoreItem xmlns:ds="http://schemas.openxmlformats.org/officeDocument/2006/customXml" ds:itemID="{73AE1DA9-659A-4FA3-9156-AB33C74237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4f725c-799d-4076-b55a-6d4107a125da"/>
    <ds:schemaRef ds:uri="0db215e6-3c94-40a3-9875-07d4dd4156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General</vt:lpstr>
      <vt:lpstr>Water Inputs</vt:lpstr>
      <vt:lpstr>Water Uses</vt:lpstr>
      <vt:lpstr>Water Balance Summary</vt:lpstr>
      <vt:lpstr>Lookups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BRETT</dc:creator>
  <cp:lastModifiedBy>Suchitha Sindhe</cp:lastModifiedBy>
  <dcterms:created xsi:type="dcterms:W3CDTF">2021-03-26T04:03:05Z</dcterms:created>
  <dcterms:modified xsi:type="dcterms:W3CDTF">2023-09-18T06:20:10Z</dcterms:modified>
</cp:coreProperties>
</file>